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b\Desktop\"/>
    </mc:Choice>
  </mc:AlternateContent>
  <xr:revisionPtr revIDLastSave="0" documentId="10_ncr:8100000_{BC06F93D-5621-4417-B4FA-032FA8801651}" xr6:coauthVersionLast="34" xr6:coauthVersionMax="34" xr10:uidLastSave="{00000000-0000-0000-0000-000000000000}"/>
  <bookViews>
    <workbookView xWindow="0" yWindow="0" windowWidth="21600" windowHeight="9555" xr2:uid="{00000000-000D-0000-FFFF-FFFF00000000}"/>
  </bookViews>
  <sheets>
    <sheet name="POCT Benefit Checker" sheetId="2" r:id="rId1"/>
    <sheet name="Data" sheetId="1" r:id="rId2"/>
  </sheets>
  <definedNames>
    <definedName name="Cohortaverage">Data!$C$2:$C$85,Data!$C$87:$C$163</definedName>
    <definedName name="Deliveredaverage">Data!$L$2:$L$85,Data!$L$87:$L$163</definedName>
    <definedName name="Percentaverage">Data!$M$2:$M$85,Data!$M$87:$M$163</definedName>
    <definedName name="Savingsaverage">Data!$S$2:$S$85,Data!$S$87:$S$163</definedName>
  </definedNames>
  <calcPr calcId="162913"/>
</workbook>
</file>

<file path=xl/calcChain.xml><?xml version="1.0" encoding="utf-8"?>
<calcChain xmlns="http://schemas.openxmlformats.org/spreadsheetml/2006/main">
  <c r="S166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2" i="1"/>
  <c r="M166" i="1"/>
  <c r="L166" i="1"/>
  <c r="C166" i="1"/>
</calcChain>
</file>

<file path=xl/sharedStrings.xml><?xml version="1.0" encoding="utf-8"?>
<sst xmlns="http://schemas.openxmlformats.org/spreadsheetml/2006/main" count="181" uniqueCount="181">
  <si>
    <t>Total eligible population 2018-2019</t>
  </si>
  <si>
    <t>Total eligible population 2014-2019</t>
  </si>
  <si>
    <t>Appointments offered 2018-2019</t>
  </si>
  <si>
    <t>Appointments offered 2018-2019 (percentage)</t>
  </si>
  <si>
    <t>Appointments offered 2014-2019</t>
  </si>
  <si>
    <t>Appointments offered 2014-2019 (percentage)</t>
  </si>
  <si>
    <t>Appointments offered last quarter (Q1 Apr-Jun)</t>
  </si>
  <si>
    <t>Appointments offered last quarter (Q1 Apr-Jun) (percentage)</t>
  </si>
  <si>
    <t>Appointments received 2018-2019</t>
  </si>
  <si>
    <t>Appointments received 2018-2019 (percentage)</t>
  </si>
  <si>
    <t>Appointments received 2014-2019</t>
  </si>
  <si>
    <t>Appointments received 2014-2019 (percentage)</t>
  </si>
  <si>
    <t>Appointments received last quarter (Q1 Apr-Jun)</t>
  </si>
  <si>
    <t>Appointments received last quarter (Q1 Apr-Jun) (percentage)</t>
  </si>
  <si>
    <t>Percentage of people that received an NHS Health Check of those offered 2014-2019</t>
  </si>
  <si>
    <t>Percentage of people that received an NHS Health Check of those offered 2018-2019</t>
  </si>
  <si>
    <t>Percentage of people that received an NHS Health Check of those offered last quarter (Q1 Apr-Jun)</t>
  </si>
  <si>
    <t>National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</si>
  <si>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</si>
  <si>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</si>
  <si>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</si>
  <si>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</si>
  <si>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</si>
  <si>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</si>
  <si>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</si>
  <si>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</si>
  <si>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</si>
  <si>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</si>
  <si>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East of England</t>
  </si>
  <si>
    <t>Bedford</t>
  </si>
  <si>
    <t>Cambridgeshire</t>
  </si>
  <si>
    <t>Central Bedfordshire</t>
  </si>
  <si>
    <t>Essex</t>
  </si>
  <si>
    <t>Hertfordshire</t>
  </si>
  <si>
    <t>Luton</t>
  </si>
  <si>
    <t>Milton Keynes</t>
  </si>
  <si>
    <t>Norfolk</t>
  </si>
  <si>
    <t>Peterborough</t>
  </si>
  <si>
    <t>Southend-on-Sea</t>
  </si>
  <si>
    <t>Suffolk</t>
  </si>
  <si>
    <t>Thurrock</t>
  </si>
  <si>
    <t>London and integrated region and centre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</si>
  <si>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</si>
  <si>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</si>
  <si>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</si>
  <si>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</si>
  <si>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</si>
  <si>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</si>
  <si>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</si>
  <si>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</si>
  <si>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</si>
  <si>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</si>
  <si>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</si>
  <si>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</si>
  <si>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</si>
  <si>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</si>
  <si>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</si>
  <si>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</si>
  <si>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</si>
  <si>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</si>
  <si>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</si>
  <si>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</si>
  <si>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</si>
  <si>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</si>
  <si>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</si>
  <si>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</si>
  <si>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</si>
  <si>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</si>
  <si>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</si>
  <si>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</si>
  <si>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</si>
  <si>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</si>
  <si>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</si>
  <si>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</si>
  <si>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</si>
  <si>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</si>
  <si>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</si>
  <si>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</si>
  <si>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</si>
  <si>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</si>
  <si>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</si>
  <si>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</si>
  <si>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</si>
  <si>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</si>
  <si>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</si>
  <si>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</si>
  <si>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</si>
  <si>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</si>
  <si>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</si>
  <si>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</si>
  <si>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</si>
  <si>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</si>
  <si>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</si>
  <si>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</si>
  <si>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</si>
  <si>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</si>
  <si>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</si>
  <si>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</si>
  <si>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</si>
  <si>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</si>
  <si>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</si>
  <si>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</si>
  <si>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</si>
  <si>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</si>
  <si>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</si>
  <si>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</si>
  <si>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</si>
  <si>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</si>
  <si>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</si>
  <si>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</si>
  <si>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</si>
  <si>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</si>
  <si>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</si>
  <si>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</si>
  <si>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</si>
  <si>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</si>
  <si>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</si>
  <si>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</si>
  <si>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</si>
  <si>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</si>
  <si>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</si>
  <si>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</si>
  <si>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</si>
  <si>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</si>
  <si>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</si>
  <si>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</si>
  <si>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</si>
  <si>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</si>
  <si>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</si>
  <si>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</si>
  <si>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</si>
  <si>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</si>
  <si>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</si>
  <si>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</si>
  <si>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</si>
  <si>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</si>
  <si>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</si>
  <si>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</si>
  <si>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</si>
  <si>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</si>
  <si>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</si>
  <si>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</si>
  <si>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</si>
  <si>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</si>
  <si>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</si>
  <si>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</si>
  <si>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</si>
  <si>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</si>
  <si>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</si>
  <si>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</si>
  <si>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Coventry</t>
  </si>
  <si>
    <t>Dudley</t>
  </si>
  <si>
    <t>Herefordshire, County of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</si>
  <si>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</si>
  <si>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</si>
  <si>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</si>
  <si>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</si>
  <si>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</si>
  <si>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</si>
  <si>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</si>
  <si>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</si>
  <si>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</si>
  <si>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</si>
  <si>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</si>
  <si>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</si>
  <si>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</si>
  <si>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</si>
  <si>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</si>
  <si>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</si>
  <si>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</si>
  <si>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</si>
  <si>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</si>
  <si>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</si>
  <si>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</si>
  <si>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</si>
  <si>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</si>
  <si>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</si>
  <si>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</si>
  <si>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</si>
  <si>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LA</t>
  </si>
  <si>
    <t>Potential savings, with 100% path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</si>
</sst>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9"/>
      <color rgb="FF006100"/>
      <name val="Century Gothic"/>
      <family val="2"/>
    </font>
    <font>
      <sz val="9"/>
      <color rgb="FF9C0006"/>
      <name val="Century Gothic"/>
      <family val="2"/>
    </font>
    <font>
      <sz val="9"/>
      <color rgb="FF9C5700"/>
      <name val="Century Gothic"/>
      <family val="2"/>
    </font>
    <font>
      <sz val="9"/>
      <color rgb="FF3F3F76"/>
      <name val="Century Gothic"/>
      <family val="2"/>
    </font>
    <font>
      <b/>
      <sz val="9"/>
      <color rgb="FF3F3F3F"/>
      <name val="Century Gothic"/>
      <family val="2"/>
    </font>
    <font>
      <b/>
      <sz val="9"/>
      <color rgb="FFFA7D00"/>
      <name val="Century Gothic"/>
      <family val="2"/>
    </font>
    <font>
      <sz val="9"/>
      <color rgb="FFFA7D00"/>
      <name val="Century Gothic"/>
      <family val="2"/>
    </font>
    <font>
      <b/>
      <sz val="9"/>
      <color theme="0"/>
      <name val="Century Gothic"/>
      <family val="2"/>
    </font>
    <font>
      <sz val="9"/>
      <color rgb="FFFF0000"/>
      <name val="Century Gothic"/>
      <family val="2"/>
    </font>
    <font>
      <i/>
      <sz val="9"/>
      <color rgb="FF7F7F7F"/>
      <name val="Century Gothic"/>
      <family val="2"/>
    </font>
    <font>
      <b/>
      <sz val="9"/>
      <color theme="1"/>
      <name val="Century Gothic"/>
      <family val="2"/>
    </font>
    <font>
      <sz val="9"/>
      <color theme="0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0" fontId="0" fillId="0" borderId="0" xfId="0" applyNumberFormat="1"/>
    <xf numFmtId="0" fontId="0" fillId="0" borderId="0" xfId="0" applyAlignment="1" applyProtection="1">
      <alignment wrapText="1" readingOrder="1"/>
      <protection locked="0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4" formatCode="&quot;£&quot;#,##0.0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66675</xdr:rowOff>
        </xdr:from>
        <xdr:to>
          <xdr:col>23</xdr:col>
          <xdr:colOff>352425</xdr:colOff>
          <xdr:row>31</xdr:row>
          <xdr:rowOff>0</xdr:rowOff>
        </xdr:to>
        <xdr:sp macro="" textlink="">
          <xdr:nvSpPr>
            <xdr:cNvPr id="1026" name="Fo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163" totalsRowShown="0" headerRowDxfId="10">
  <autoFilter ref="A1:S163" xr:uid="{00000000-0009-0000-0100-000001000000}"/>
  <sortState ref="A2:R163">
    <sortCondition ref="A1:A163"/>
  </sortState>
  <tableColumns count="19">
    <tableColumn id="1" xr3:uid="{00000000-0010-0000-0000-000001000000}" name="LA"/>
    <tableColumn id="2" xr3:uid="{00000000-0010-0000-0000-000002000000}" name="Total eligible population 2018-2019"/>
    <tableColumn id="3" xr3:uid="{00000000-0010-0000-0000-000003000000}" name="Total eligible population 2014-2019"/>
    <tableColumn id="4" xr3:uid="{00000000-0010-0000-0000-000004000000}" name="Appointments offered 2018-2019"/>
    <tableColumn id="5" xr3:uid="{00000000-0010-0000-0000-000005000000}" name="Appointments offered 2018-2019 (percentage)" dataDxfId="9"/>
    <tableColumn id="6" xr3:uid="{00000000-0010-0000-0000-000006000000}" name="Appointments offered 2014-2019"/>
    <tableColumn id="7" xr3:uid="{00000000-0010-0000-0000-000007000000}" name="Appointments offered 2014-2019 (percentage)" dataDxfId="8"/>
    <tableColumn id="8" xr3:uid="{00000000-0010-0000-0000-000008000000}" name="Appointments offered last quarter (Q1 Apr-Jun)"/>
    <tableColumn id="9" xr3:uid="{00000000-0010-0000-0000-000009000000}" name="Appointments offered last quarter (Q1 Apr-Jun) (percentage)" dataDxfId="7"/>
    <tableColumn id="10" xr3:uid="{00000000-0010-0000-0000-00000A000000}" name="Appointments received 2018-2019"/>
    <tableColumn id="11" xr3:uid="{00000000-0010-0000-0000-00000B000000}" name="Appointments received 2018-2019 (percentage)" dataDxfId="6"/>
    <tableColumn id="12" xr3:uid="{00000000-0010-0000-0000-00000C000000}" name="Appointments received 2014-2019"/>
    <tableColumn id="13" xr3:uid="{00000000-0010-0000-0000-00000D000000}" name="Appointments received 2014-2019 (percentage)" dataDxfId="5"/>
    <tableColumn id="14" xr3:uid="{00000000-0010-0000-0000-00000E000000}" name="Appointments received last quarter (Q1 Apr-Jun)"/>
    <tableColumn id="15" xr3:uid="{00000000-0010-0000-0000-00000F000000}" name="Appointments received last quarter (Q1 Apr-Jun) (percentage)" dataDxfId="4"/>
    <tableColumn id="16" xr3:uid="{00000000-0010-0000-0000-000010000000}" name="Percentage of people that received an NHS Health Check of those offered 2014-2019" dataDxfId="3"/>
    <tableColumn id="17" xr3:uid="{00000000-0010-0000-0000-000011000000}" name="Percentage of people that received an NHS Health Check of those offered 2018-2019" dataDxfId="2"/>
    <tableColumn id="18" xr3:uid="{00000000-0010-0000-0000-000012000000}" name="Percentage of people that received an NHS Health Check of those offered last quarter (Q1 Apr-Jun)" dataDxfId="1"/>
    <tableColumn id="19" xr3:uid="{541E0D6E-65BA-46BC-92D1-E9B9BFCD981C}" name="Potential savings, with 100% path lab" dataDxfId="0">
      <calculatedColumnFormula>(Table1[[#This Row],[Appointments received 2014-2019]]/100)*26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7B45-BBBE-4E54-A737-E3176C44101A}">
  <sheetPr codeName="Sheet1"/>
  <dimension ref="A1"/>
  <sheetViews>
    <sheetView tabSelected="1" topLeftCell="E7" workbookViewId="0">
      <selection activeCell="Y18" sqref="Y18"/>
    </sheetView>
  </sheetViews>
  <sheetFormatPr defaultRowHeight="14.25" x14ac:dyDescent="0.3"/>
  <sheetData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FormButton">
          <controlPr defaultSize="0" autoLine="0" autoPict="0" r:id="rId5">
            <anchor moveWithCells="1">
              <from>
                <xdr:col>6</xdr:col>
                <xdr:colOff>9525</xdr:colOff>
                <xdr:row>6</xdr:row>
                <xdr:rowOff>66675</xdr:rowOff>
              </from>
              <to>
                <xdr:col>23</xdr:col>
                <xdr:colOff>352425</xdr:colOff>
                <xdr:row>31</xdr:row>
                <xdr:rowOff>0</xdr:rowOff>
              </to>
            </anchor>
          </controlPr>
        </control>
      </mc:Choice>
      <mc:Fallback>
        <control shapeId="1026" r:id="rId4" name="Fo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"/>
  <dimension ref="A1:S166"/>
  <sheetViews>
    <sheetView workbookViewId="0">
      <pane xSplit="1" topLeftCell="I1" activePane="topRight" state="frozen"/>
      <selection pane="topRight" activeCell="E175" sqref="E175"/>
    </sheetView>
  </sheetViews>
  <sheetFormatPr defaultRowHeight="14.25" x14ac:dyDescent="0.3"/>
  <cols>
    <col min="1" max="1" width="23.140625" customWidth="1"/>
    <col min="2" max="2" width="15.5703125" customWidth="1"/>
    <col min="3" max="3" width="18" customWidth="1"/>
    <col min="4" max="4" width="17.140625" customWidth="1"/>
    <col min="5" max="5" width="19.85546875" customWidth="1"/>
    <col min="6" max="6" width="17.5703125" customWidth="1"/>
    <col min="7" max="7" width="19.42578125" customWidth="1"/>
    <col min="8" max="8" width="17.85546875" customWidth="1"/>
    <col min="9" max="9" width="27.5703125" customWidth="1"/>
    <col min="10" max="10" width="16.42578125" customWidth="1"/>
    <col min="11" max="11" width="21.140625" customWidth="1"/>
    <col min="12" max="12" width="16.42578125" customWidth="1"/>
    <col min="13" max="13" width="20.140625" customWidth="1"/>
    <col min="14" max="14" width="19.7109375" customWidth="1"/>
    <col min="15" max="15" width="22.140625" customWidth="1"/>
    <col min="16" max="16" width="28" customWidth="1"/>
    <col min="17" max="17" width="24.85546875" customWidth="1"/>
    <col min="18" max="18" width="25" customWidth="1"/>
    <col min="19" max="19" width="18.5703125" customWidth="1"/>
  </cols>
  <sheetData>
    <row r="1" spans="1:19" ht="68.25" customHeight="1" x14ac:dyDescent="0.3">
      <c r="A1" s="2" t="s">
        <v>179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180</v>
      </c>
    </row>
    <row r="2" spans="1:19" x14ac:dyDescent="0.3">
      <c r="A2" t="s">
        <v>42</v>
      </c>
      <c r="B2">
        <v>45126</v>
      </c>
      <c r="C2">
        <v>45126</v>
      </c>
      <c r="D2">
        <v>2122</v>
      </c>
      <c r="E2" s="1">
        <v>4.7E-2</v>
      </c>
      <c r="F2">
        <v>39020</v>
      </c>
      <c r="G2" s="1">
        <v>0.86470000000000002</v>
      </c>
      <c r="H2">
        <v>2122</v>
      </c>
      <c r="I2" s="1">
        <v>4.7E-2</v>
      </c>
      <c r="J2">
        <v>1049</v>
      </c>
      <c r="K2" s="1">
        <v>2.3199999999999998E-2</v>
      </c>
      <c r="L2">
        <v>21663</v>
      </c>
      <c r="M2" s="1">
        <v>0.48010000000000003</v>
      </c>
      <c r="N2">
        <v>1049</v>
      </c>
      <c r="O2" s="1">
        <v>2.3199999999999998E-2</v>
      </c>
      <c r="P2" s="1">
        <v>0.55520000000000003</v>
      </c>
      <c r="Q2" s="1">
        <v>0.49430000000000002</v>
      </c>
      <c r="R2" s="1">
        <v>0.49430000000000002</v>
      </c>
      <c r="S2" s="3">
        <f>(Table1[[#This Row],[Appointments received 2014-2019]]/100)*26</f>
        <v>5632.38</v>
      </c>
    </row>
    <row r="3" spans="1:19" x14ac:dyDescent="0.3">
      <c r="A3" t="s">
        <v>43</v>
      </c>
      <c r="B3">
        <v>102703</v>
      </c>
      <c r="C3">
        <v>102703</v>
      </c>
      <c r="D3">
        <v>5105</v>
      </c>
      <c r="E3" s="1">
        <v>4.9700000000000001E-2</v>
      </c>
      <c r="F3">
        <v>63307</v>
      </c>
      <c r="G3" s="1">
        <v>0.61639999999999995</v>
      </c>
      <c r="H3">
        <v>5105</v>
      </c>
      <c r="I3" s="1">
        <v>4.9700000000000001E-2</v>
      </c>
      <c r="J3">
        <v>1757</v>
      </c>
      <c r="K3" s="1">
        <v>1.7100000000000001E-2</v>
      </c>
      <c r="L3">
        <v>27779</v>
      </c>
      <c r="M3" s="1">
        <v>0.27050000000000002</v>
      </c>
      <c r="N3">
        <v>1757</v>
      </c>
      <c r="O3" s="1">
        <v>1.7100000000000001E-2</v>
      </c>
      <c r="P3" s="1">
        <v>0.43880000000000002</v>
      </c>
      <c r="Q3" s="1">
        <v>0.34420000000000001</v>
      </c>
      <c r="R3" s="1">
        <v>0.34420000000000001</v>
      </c>
      <c r="S3" s="3">
        <f>(Table1[[#This Row],[Appointments received 2014-2019]]/100)*26</f>
        <v>7222.5400000000009</v>
      </c>
    </row>
    <row r="4" spans="1:19" x14ac:dyDescent="0.3">
      <c r="A4" t="s">
        <v>164</v>
      </c>
      <c r="B4">
        <v>68484</v>
      </c>
      <c r="C4">
        <v>68484</v>
      </c>
      <c r="D4">
        <v>928</v>
      </c>
      <c r="E4" s="1">
        <v>1.3599999999999999E-2</v>
      </c>
      <c r="F4">
        <v>39148</v>
      </c>
      <c r="G4" s="1">
        <v>0.5716</v>
      </c>
      <c r="H4">
        <v>928</v>
      </c>
      <c r="I4" s="1">
        <v>1.3599999999999999E-2</v>
      </c>
      <c r="J4">
        <v>510</v>
      </c>
      <c r="K4" s="1">
        <v>7.4000000000000003E-3</v>
      </c>
      <c r="L4">
        <v>33592</v>
      </c>
      <c r="M4" s="1">
        <v>0.49049999999999999</v>
      </c>
      <c r="N4">
        <v>510</v>
      </c>
      <c r="O4" s="1">
        <v>7.4000000000000003E-3</v>
      </c>
      <c r="P4" s="1">
        <v>0.85809999999999997</v>
      </c>
      <c r="Q4" s="1">
        <v>0.54959999999999998</v>
      </c>
      <c r="R4" s="1">
        <v>0.54959999999999998</v>
      </c>
      <c r="S4" s="3">
        <f>(Table1[[#This Row],[Appointments received 2014-2019]]/100)*26</f>
        <v>8733.92</v>
      </c>
    </row>
    <row r="5" spans="1:19" x14ac:dyDescent="0.3">
      <c r="A5" t="s">
        <v>132</v>
      </c>
      <c r="B5">
        <v>50901</v>
      </c>
      <c r="C5">
        <v>50901</v>
      </c>
      <c r="D5">
        <v>5348</v>
      </c>
      <c r="E5" s="1">
        <v>0.1051</v>
      </c>
      <c r="F5">
        <v>54993</v>
      </c>
      <c r="G5" s="1">
        <v>1.0804</v>
      </c>
      <c r="H5">
        <v>5348</v>
      </c>
      <c r="I5" s="1">
        <v>0.1051</v>
      </c>
      <c r="J5">
        <v>1417</v>
      </c>
      <c r="K5" s="1">
        <v>2.7799999999999998E-2</v>
      </c>
      <c r="L5">
        <v>26448</v>
      </c>
      <c r="M5" s="1">
        <v>0.51959999999999995</v>
      </c>
      <c r="N5">
        <v>1417</v>
      </c>
      <c r="O5" s="1">
        <v>2.7799999999999998E-2</v>
      </c>
      <c r="P5" s="1">
        <v>0.48089999999999999</v>
      </c>
      <c r="Q5" s="1">
        <v>0.26500000000000001</v>
      </c>
      <c r="R5" s="1">
        <v>0.26500000000000001</v>
      </c>
      <c r="S5" s="3">
        <f>(Table1[[#This Row],[Appointments received 2014-2019]]/100)*26</f>
        <v>6876.4800000000005</v>
      </c>
    </row>
    <row r="6" spans="1:19" x14ac:dyDescent="0.3">
      <c r="A6" t="s">
        <v>29</v>
      </c>
      <c r="B6">
        <v>48900</v>
      </c>
      <c r="C6">
        <v>48900</v>
      </c>
      <c r="D6">
        <v>1744</v>
      </c>
      <c r="E6" s="1">
        <v>3.5700000000000003E-2</v>
      </c>
      <c r="F6">
        <v>36242</v>
      </c>
      <c r="G6" s="1">
        <v>0.74109999999999998</v>
      </c>
      <c r="H6">
        <v>1744</v>
      </c>
      <c r="I6" s="1">
        <v>3.5700000000000003E-2</v>
      </c>
      <c r="J6">
        <v>761</v>
      </c>
      <c r="K6" s="1">
        <v>1.5599999999999999E-2</v>
      </c>
      <c r="L6">
        <v>15714</v>
      </c>
      <c r="M6" s="1">
        <v>0.32129999999999997</v>
      </c>
      <c r="N6">
        <v>761</v>
      </c>
      <c r="O6" s="1">
        <v>1.5599999999999999E-2</v>
      </c>
      <c r="P6" s="1">
        <v>0.43359999999999999</v>
      </c>
      <c r="Q6" s="1">
        <v>0.43640000000000001</v>
      </c>
      <c r="R6" s="1">
        <v>0.43640000000000001</v>
      </c>
      <c r="S6" s="3">
        <f>(Table1[[#This Row],[Appointments received 2014-2019]]/100)*26</f>
        <v>4085.6399999999994</v>
      </c>
    </row>
    <row r="7" spans="1:19" x14ac:dyDescent="0.3">
      <c r="A7" t="s">
        <v>44</v>
      </c>
      <c r="B7">
        <v>68571</v>
      </c>
      <c r="C7">
        <v>68571</v>
      </c>
      <c r="D7">
        <v>2462</v>
      </c>
      <c r="E7" s="1">
        <v>3.5900000000000001E-2</v>
      </c>
      <c r="F7">
        <v>51805</v>
      </c>
      <c r="G7" s="1">
        <v>0.75549999999999995</v>
      </c>
      <c r="H7">
        <v>2462</v>
      </c>
      <c r="I7" s="1">
        <v>3.5900000000000001E-2</v>
      </c>
      <c r="J7">
        <v>1220</v>
      </c>
      <c r="K7" s="1">
        <v>1.78E-2</v>
      </c>
      <c r="L7">
        <v>18163</v>
      </c>
      <c r="M7" s="1">
        <v>0.26490000000000002</v>
      </c>
      <c r="N7">
        <v>1220</v>
      </c>
      <c r="O7" s="1">
        <v>1.78E-2</v>
      </c>
      <c r="P7" s="1">
        <v>0.35060000000000002</v>
      </c>
      <c r="Q7" s="1">
        <v>0.4955</v>
      </c>
      <c r="R7" s="1">
        <v>0.4955</v>
      </c>
      <c r="S7" s="3">
        <f>(Table1[[#This Row],[Appointments received 2014-2019]]/100)*26</f>
        <v>4722.38</v>
      </c>
    </row>
    <row r="8" spans="1:19" x14ac:dyDescent="0.3">
      <c r="A8" t="s">
        <v>149</v>
      </c>
      <c r="B8">
        <v>273154</v>
      </c>
      <c r="C8">
        <v>273154</v>
      </c>
      <c r="D8">
        <v>21711</v>
      </c>
      <c r="E8" s="1">
        <v>7.9500000000000001E-2</v>
      </c>
      <c r="F8">
        <v>257089</v>
      </c>
      <c r="G8" s="1">
        <v>0.94120000000000004</v>
      </c>
      <c r="H8">
        <v>21711</v>
      </c>
      <c r="I8" s="1">
        <v>7.9500000000000001E-2</v>
      </c>
      <c r="J8">
        <v>7251</v>
      </c>
      <c r="K8" s="1">
        <v>2.6499999999999999E-2</v>
      </c>
      <c r="L8">
        <v>125842</v>
      </c>
      <c r="M8" s="1">
        <v>0.4607</v>
      </c>
      <c r="N8">
        <v>7251</v>
      </c>
      <c r="O8" s="1">
        <v>2.6499999999999999E-2</v>
      </c>
      <c r="P8" s="1">
        <v>0.48949999999999999</v>
      </c>
      <c r="Q8" s="1">
        <v>0.33400000000000002</v>
      </c>
      <c r="R8" s="1">
        <v>0.33400000000000002</v>
      </c>
      <c r="S8" s="3">
        <f>(Table1[[#This Row],[Appointments received 2014-2019]]/100)*26</f>
        <v>32718.920000000002</v>
      </c>
    </row>
    <row r="9" spans="1:19" x14ac:dyDescent="0.3">
      <c r="A9" t="s">
        <v>89</v>
      </c>
      <c r="B9">
        <v>39976</v>
      </c>
      <c r="C9">
        <v>39976</v>
      </c>
      <c r="D9">
        <v>1266</v>
      </c>
      <c r="E9" s="1">
        <v>3.1699999999999999E-2</v>
      </c>
      <c r="F9">
        <v>29105</v>
      </c>
      <c r="G9" s="1">
        <v>0.72809999999999997</v>
      </c>
      <c r="H9">
        <v>1266</v>
      </c>
      <c r="I9" s="1">
        <v>3.1699999999999999E-2</v>
      </c>
      <c r="J9">
        <v>733</v>
      </c>
      <c r="K9" s="1">
        <v>1.83E-2</v>
      </c>
      <c r="L9">
        <v>17481</v>
      </c>
      <c r="M9" s="1">
        <v>0.43730000000000002</v>
      </c>
      <c r="N9">
        <v>733</v>
      </c>
      <c r="O9" s="1">
        <v>1.83E-2</v>
      </c>
      <c r="P9" s="1">
        <v>0.60060000000000002</v>
      </c>
      <c r="Q9" s="1">
        <v>0.57899999999999996</v>
      </c>
      <c r="R9" s="1">
        <v>0.57899999999999996</v>
      </c>
      <c r="S9" s="3">
        <f>(Table1[[#This Row],[Appointments received 2014-2019]]/100)*26</f>
        <v>4545.0600000000004</v>
      </c>
    </row>
    <row r="10" spans="1:19" x14ac:dyDescent="0.3">
      <c r="A10" t="s">
        <v>90</v>
      </c>
      <c r="B10">
        <v>41971</v>
      </c>
      <c r="C10">
        <v>41971</v>
      </c>
      <c r="D10">
        <v>2043</v>
      </c>
      <c r="E10" s="1">
        <v>4.87E-2</v>
      </c>
      <c r="F10">
        <v>34758</v>
      </c>
      <c r="G10" s="1">
        <v>0.82809999999999995</v>
      </c>
      <c r="H10">
        <v>2043</v>
      </c>
      <c r="I10" s="1">
        <v>4.87E-2</v>
      </c>
      <c r="J10">
        <v>484</v>
      </c>
      <c r="K10" s="1">
        <v>1.15E-2</v>
      </c>
      <c r="L10">
        <v>16463</v>
      </c>
      <c r="M10" s="1">
        <v>0.39219999999999999</v>
      </c>
      <c r="N10">
        <v>484</v>
      </c>
      <c r="O10" s="1">
        <v>1.15E-2</v>
      </c>
      <c r="P10" s="1">
        <v>0.47360000000000002</v>
      </c>
      <c r="Q10" s="1">
        <v>0.2369</v>
      </c>
      <c r="R10" s="1">
        <v>0.2369</v>
      </c>
      <c r="S10" s="3">
        <f>(Table1[[#This Row],[Appointments received 2014-2019]]/100)*26</f>
        <v>4280.38</v>
      </c>
    </row>
    <row r="11" spans="1:19" x14ac:dyDescent="0.3">
      <c r="A11" t="s">
        <v>91</v>
      </c>
      <c r="B11">
        <v>75038</v>
      </c>
      <c r="C11">
        <v>75038</v>
      </c>
      <c r="D11">
        <v>7119</v>
      </c>
      <c r="E11" s="1">
        <v>9.4899999999999998E-2</v>
      </c>
      <c r="F11">
        <v>137266</v>
      </c>
      <c r="G11" s="1">
        <v>1.8292999999999999</v>
      </c>
      <c r="H11">
        <v>7119</v>
      </c>
      <c r="I11" s="1">
        <v>9.4899999999999998E-2</v>
      </c>
      <c r="J11">
        <v>2169</v>
      </c>
      <c r="K11" s="1">
        <v>2.8899999999999999E-2</v>
      </c>
      <c r="L11">
        <v>55298</v>
      </c>
      <c r="M11" s="1">
        <v>0.7369</v>
      </c>
      <c r="N11">
        <v>2169</v>
      </c>
      <c r="O11" s="1">
        <v>2.8899999999999999E-2</v>
      </c>
      <c r="P11" s="1">
        <v>0.40289999999999998</v>
      </c>
      <c r="Q11" s="1">
        <v>0.30470000000000003</v>
      </c>
      <c r="R11" s="1">
        <v>0.30470000000000003</v>
      </c>
      <c r="S11" s="3">
        <f>(Table1[[#This Row],[Appointments received 2014-2019]]/100)*26</f>
        <v>14377.48</v>
      </c>
    </row>
    <row r="12" spans="1:19" x14ac:dyDescent="0.3">
      <c r="A12" t="s">
        <v>133</v>
      </c>
      <c r="B12">
        <v>53762</v>
      </c>
      <c r="C12">
        <v>53762</v>
      </c>
      <c r="D12">
        <v>154</v>
      </c>
      <c r="E12" s="1">
        <v>2.8999999999999998E-3</v>
      </c>
      <c r="F12">
        <v>17745</v>
      </c>
      <c r="G12" s="1">
        <v>0.3301</v>
      </c>
      <c r="H12">
        <v>154</v>
      </c>
      <c r="I12" s="1">
        <v>2.8999999999999998E-3</v>
      </c>
      <c r="J12">
        <v>154</v>
      </c>
      <c r="K12" s="1">
        <v>2.8999999999999998E-3</v>
      </c>
      <c r="L12">
        <v>8363</v>
      </c>
      <c r="M12" s="1">
        <v>0.15559999999999999</v>
      </c>
      <c r="N12">
        <v>154</v>
      </c>
      <c r="O12" s="1">
        <v>2.8999999999999998E-3</v>
      </c>
      <c r="P12" s="1">
        <v>0.4713</v>
      </c>
      <c r="Q12" s="1">
        <v>1</v>
      </c>
      <c r="R12" s="1">
        <v>1</v>
      </c>
      <c r="S12" s="3">
        <f>(Table1[[#This Row],[Appointments received 2014-2019]]/100)*26</f>
        <v>2174.38</v>
      </c>
    </row>
    <row r="13" spans="1:19" x14ac:dyDescent="0.3">
      <c r="A13" t="s">
        <v>113</v>
      </c>
      <c r="B13">
        <v>35578</v>
      </c>
      <c r="C13">
        <v>35578</v>
      </c>
      <c r="D13">
        <v>1176</v>
      </c>
      <c r="E13" s="1">
        <v>3.3099999999999997E-2</v>
      </c>
      <c r="F13">
        <v>25977</v>
      </c>
      <c r="G13" s="1">
        <v>0.73009999999999997</v>
      </c>
      <c r="H13">
        <v>1176</v>
      </c>
      <c r="I13" s="1">
        <v>3.3099999999999997E-2</v>
      </c>
      <c r="J13">
        <v>213</v>
      </c>
      <c r="K13" s="1">
        <v>6.0000000000000001E-3</v>
      </c>
      <c r="L13">
        <v>12897</v>
      </c>
      <c r="M13" s="1">
        <v>0.36249999999999999</v>
      </c>
      <c r="N13">
        <v>213</v>
      </c>
      <c r="O13" s="1">
        <v>6.0000000000000001E-3</v>
      </c>
      <c r="P13" s="1">
        <v>0.4965</v>
      </c>
      <c r="Q13" s="1">
        <v>0.18110000000000001</v>
      </c>
      <c r="R13" s="1">
        <v>0.18110000000000001</v>
      </c>
      <c r="S13" s="3">
        <f>(Table1[[#This Row],[Appointments received 2014-2019]]/100)*26</f>
        <v>3353.22</v>
      </c>
    </row>
    <row r="14" spans="1:19" x14ac:dyDescent="0.3">
      <c r="A14" t="s">
        <v>165</v>
      </c>
      <c r="B14">
        <v>103851</v>
      </c>
      <c r="C14">
        <v>103851</v>
      </c>
      <c r="D14">
        <v>8391</v>
      </c>
      <c r="E14" s="1">
        <v>8.0799999999999997E-2</v>
      </c>
      <c r="F14">
        <v>95310</v>
      </c>
      <c r="G14" s="1">
        <v>0.91779999999999995</v>
      </c>
      <c r="H14">
        <v>8391</v>
      </c>
      <c r="I14" s="1">
        <v>8.0799999999999997E-2</v>
      </c>
      <c r="J14">
        <v>2518</v>
      </c>
      <c r="K14" s="1">
        <v>2.4199999999999999E-2</v>
      </c>
      <c r="L14">
        <v>45074</v>
      </c>
      <c r="M14" s="1">
        <v>0.434</v>
      </c>
      <c r="N14">
        <v>2518</v>
      </c>
      <c r="O14" s="1">
        <v>2.4199999999999999E-2</v>
      </c>
      <c r="P14" s="1">
        <v>0.47289999999999999</v>
      </c>
      <c r="Q14" s="1">
        <v>0.30009999999999998</v>
      </c>
      <c r="R14" s="1">
        <v>0.30009999999999998</v>
      </c>
      <c r="S14" s="3">
        <f>(Table1[[#This Row],[Appointments received 2014-2019]]/100)*26</f>
        <v>11719.24</v>
      </c>
    </row>
    <row r="15" spans="1:19" x14ac:dyDescent="0.3">
      <c r="A15" t="s">
        <v>45</v>
      </c>
      <c r="B15">
        <v>83841</v>
      </c>
      <c r="C15">
        <v>83841</v>
      </c>
      <c r="D15">
        <v>240</v>
      </c>
      <c r="E15" s="1">
        <v>2.8999999999999998E-3</v>
      </c>
      <c r="F15">
        <v>71300</v>
      </c>
      <c r="G15" s="1">
        <v>0.85040000000000004</v>
      </c>
      <c r="H15">
        <v>240</v>
      </c>
      <c r="I15" s="1">
        <v>2.8999999999999998E-3</v>
      </c>
      <c r="J15">
        <v>124</v>
      </c>
      <c r="K15" s="1">
        <v>1.5E-3</v>
      </c>
      <c r="L15">
        <v>39730</v>
      </c>
      <c r="M15" s="1">
        <v>0.47389999999999999</v>
      </c>
      <c r="N15">
        <v>124</v>
      </c>
      <c r="O15" s="1">
        <v>1.5E-3</v>
      </c>
      <c r="P15" s="1">
        <v>0.55720000000000003</v>
      </c>
      <c r="Q15" s="1">
        <v>0.51670000000000005</v>
      </c>
      <c r="R15" s="1">
        <v>0.51670000000000005</v>
      </c>
      <c r="S15" s="3">
        <f>(Table1[[#This Row],[Appointments received 2014-2019]]/100)*26</f>
        <v>10329.800000000001</v>
      </c>
    </row>
    <row r="16" spans="1:19" x14ac:dyDescent="0.3">
      <c r="A16" t="s">
        <v>114</v>
      </c>
      <c r="B16">
        <v>76854</v>
      </c>
      <c r="C16">
        <v>76854</v>
      </c>
      <c r="D16">
        <v>3753</v>
      </c>
      <c r="E16" s="1">
        <v>4.8800000000000003E-2</v>
      </c>
      <c r="F16">
        <v>42941</v>
      </c>
      <c r="G16" s="1">
        <v>0.55869999999999997</v>
      </c>
      <c r="H16">
        <v>3753</v>
      </c>
      <c r="I16" s="1">
        <v>4.8800000000000003E-2</v>
      </c>
      <c r="J16">
        <v>1750</v>
      </c>
      <c r="K16" s="1">
        <v>2.2800000000000001E-2</v>
      </c>
      <c r="L16">
        <v>25178</v>
      </c>
      <c r="M16" s="1">
        <v>0.3276</v>
      </c>
      <c r="N16">
        <v>1750</v>
      </c>
      <c r="O16" s="1">
        <v>2.2800000000000001E-2</v>
      </c>
      <c r="P16" s="1">
        <v>0.58630000000000004</v>
      </c>
      <c r="Q16" s="1">
        <v>0.46629999999999999</v>
      </c>
      <c r="R16" s="1">
        <v>0.46629999999999999</v>
      </c>
      <c r="S16" s="3">
        <f>(Table1[[#This Row],[Appointments received 2014-2019]]/100)*26</f>
        <v>6546.28</v>
      </c>
    </row>
    <row r="17" spans="1:19" x14ac:dyDescent="0.3">
      <c r="A17" t="s">
        <v>134</v>
      </c>
      <c r="B17">
        <v>105489</v>
      </c>
      <c r="C17">
        <v>105489</v>
      </c>
      <c r="D17">
        <v>2485</v>
      </c>
      <c r="E17" s="1">
        <v>2.3599999999999999E-2</v>
      </c>
      <c r="F17">
        <v>73580</v>
      </c>
      <c r="G17" s="1">
        <v>0.69750000000000001</v>
      </c>
      <c r="H17">
        <v>2485</v>
      </c>
      <c r="I17" s="1">
        <v>2.3599999999999999E-2</v>
      </c>
      <c r="J17">
        <v>1630</v>
      </c>
      <c r="K17" s="1">
        <v>1.55E-2</v>
      </c>
      <c r="L17">
        <v>37821</v>
      </c>
      <c r="M17" s="1">
        <v>0.35849999999999999</v>
      </c>
      <c r="N17">
        <v>1630</v>
      </c>
      <c r="O17" s="1">
        <v>1.55E-2</v>
      </c>
      <c r="P17" s="1">
        <v>0.51400000000000001</v>
      </c>
      <c r="Q17" s="1">
        <v>0.65590000000000004</v>
      </c>
      <c r="R17" s="1">
        <v>0.65590000000000004</v>
      </c>
      <c r="S17" s="3">
        <f>(Table1[[#This Row],[Appointments received 2014-2019]]/100)*26</f>
        <v>9833.4599999999991</v>
      </c>
    </row>
    <row r="18" spans="1:19" x14ac:dyDescent="0.3">
      <c r="A18" t="s">
        <v>46</v>
      </c>
      <c r="B18">
        <v>96633</v>
      </c>
      <c r="C18">
        <v>96633</v>
      </c>
      <c r="D18">
        <v>5497</v>
      </c>
      <c r="E18" s="1">
        <v>5.6899999999999999E-2</v>
      </c>
      <c r="F18">
        <v>81763</v>
      </c>
      <c r="G18" s="1">
        <v>0.84609999999999996</v>
      </c>
      <c r="H18">
        <v>5497</v>
      </c>
      <c r="I18" s="1">
        <v>5.6899999999999999E-2</v>
      </c>
      <c r="J18">
        <v>2072</v>
      </c>
      <c r="K18" s="1">
        <v>2.1399999999999999E-2</v>
      </c>
      <c r="L18">
        <v>33852</v>
      </c>
      <c r="M18" s="1">
        <v>0.3503</v>
      </c>
      <c r="N18">
        <v>2072</v>
      </c>
      <c r="O18" s="1">
        <v>2.1399999999999999E-2</v>
      </c>
      <c r="P18" s="1">
        <v>0.41399999999999998</v>
      </c>
      <c r="Q18" s="1">
        <v>0.37690000000000001</v>
      </c>
      <c r="R18" s="1">
        <v>0.37690000000000001</v>
      </c>
      <c r="S18" s="3">
        <f>(Table1[[#This Row],[Appointments received 2014-2019]]/100)*26</f>
        <v>8801.52</v>
      </c>
    </row>
    <row r="19" spans="1:19" x14ac:dyDescent="0.3">
      <c r="A19" t="s">
        <v>115</v>
      </c>
      <c r="B19">
        <v>161700</v>
      </c>
      <c r="C19">
        <v>161700</v>
      </c>
      <c r="D19">
        <v>6544</v>
      </c>
      <c r="E19" s="1">
        <v>4.0500000000000001E-2</v>
      </c>
      <c r="F19">
        <v>133375</v>
      </c>
      <c r="G19" s="1">
        <v>0.82479999999999998</v>
      </c>
      <c r="H19">
        <v>6544</v>
      </c>
      <c r="I19" s="1">
        <v>4.0500000000000001E-2</v>
      </c>
      <c r="J19">
        <v>2844</v>
      </c>
      <c r="K19" s="1">
        <v>1.7600000000000001E-2</v>
      </c>
      <c r="L19">
        <v>61389</v>
      </c>
      <c r="M19" s="1">
        <v>0.37959999999999999</v>
      </c>
      <c r="N19">
        <v>2844</v>
      </c>
      <c r="O19" s="1">
        <v>1.7600000000000001E-2</v>
      </c>
      <c r="P19" s="1">
        <v>0.46029999999999999</v>
      </c>
      <c r="Q19" s="1">
        <v>0.43459999999999999</v>
      </c>
      <c r="R19" s="1">
        <v>0.43459999999999999</v>
      </c>
      <c r="S19" s="3">
        <f>(Table1[[#This Row],[Appointments received 2014-2019]]/100)*26</f>
        <v>15961.14</v>
      </c>
    </row>
    <row r="20" spans="1:19" x14ac:dyDescent="0.3">
      <c r="A20" t="s">
        <v>92</v>
      </c>
      <c r="B20">
        <v>54946</v>
      </c>
      <c r="C20">
        <v>54946</v>
      </c>
      <c r="D20">
        <v>3545</v>
      </c>
      <c r="E20" s="1">
        <v>6.4500000000000002E-2</v>
      </c>
      <c r="F20">
        <v>52514</v>
      </c>
      <c r="G20" s="1">
        <v>0.95569999999999999</v>
      </c>
      <c r="H20">
        <v>3545</v>
      </c>
      <c r="I20" s="1">
        <v>6.4500000000000002E-2</v>
      </c>
      <c r="J20">
        <v>2130</v>
      </c>
      <c r="K20" s="1">
        <v>3.8800000000000001E-2</v>
      </c>
      <c r="L20">
        <v>38345</v>
      </c>
      <c r="M20" s="1">
        <v>0.69789999999999996</v>
      </c>
      <c r="N20">
        <v>2130</v>
      </c>
      <c r="O20" s="1">
        <v>3.8800000000000001E-2</v>
      </c>
      <c r="P20" s="1">
        <v>0.73019999999999996</v>
      </c>
      <c r="Q20" s="1">
        <v>0.6008</v>
      </c>
      <c r="R20" s="1">
        <v>0.6008</v>
      </c>
      <c r="S20" s="3">
        <f>(Table1[[#This Row],[Appointments received 2014-2019]]/100)*26</f>
        <v>9969.6999999999989</v>
      </c>
    </row>
    <row r="21" spans="1:19" x14ac:dyDescent="0.3">
      <c r="A21" t="s">
        <v>166</v>
      </c>
      <c r="B21">
        <v>63043</v>
      </c>
      <c r="C21">
        <v>63043</v>
      </c>
      <c r="D21">
        <v>2996</v>
      </c>
      <c r="E21" s="1">
        <v>4.7500000000000001E-2</v>
      </c>
      <c r="F21">
        <v>52486</v>
      </c>
      <c r="G21" s="1">
        <v>0.83250000000000002</v>
      </c>
      <c r="H21">
        <v>2996</v>
      </c>
      <c r="I21" s="1">
        <v>4.7500000000000001E-2</v>
      </c>
      <c r="J21">
        <v>1713</v>
      </c>
      <c r="K21" s="1">
        <v>2.7199999999999998E-2</v>
      </c>
      <c r="L21">
        <v>28281</v>
      </c>
      <c r="M21" s="1">
        <v>0.4486</v>
      </c>
      <c r="N21">
        <v>1713</v>
      </c>
      <c r="O21" s="1">
        <v>2.7199999999999998E-2</v>
      </c>
      <c r="P21" s="1">
        <v>0.53879999999999995</v>
      </c>
      <c r="Q21" s="1">
        <v>0.57179999999999997</v>
      </c>
      <c r="R21" s="1">
        <v>0.57179999999999997</v>
      </c>
      <c r="S21" s="3">
        <f>(Table1[[#This Row],[Appointments received 2014-2019]]/100)*26</f>
        <v>7353.06</v>
      </c>
    </row>
    <row r="22" spans="1:19" x14ac:dyDescent="0.3">
      <c r="A22" t="s">
        <v>30</v>
      </c>
      <c r="B22">
        <v>189002</v>
      </c>
      <c r="C22">
        <v>189002</v>
      </c>
      <c r="D22">
        <v>4527</v>
      </c>
      <c r="E22" s="1">
        <v>2.4E-2</v>
      </c>
      <c r="F22">
        <v>166252</v>
      </c>
      <c r="G22" s="1">
        <v>0.87960000000000005</v>
      </c>
      <c r="H22">
        <v>4527</v>
      </c>
      <c r="I22" s="1">
        <v>2.4E-2</v>
      </c>
      <c r="J22">
        <v>3560</v>
      </c>
      <c r="K22" s="1">
        <v>1.8800000000000001E-2</v>
      </c>
      <c r="L22">
        <v>70717</v>
      </c>
      <c r="M22" s="1">
        <v>0.37419999999999998</v>
      </c>
      <c r="N22">
        <v>3560</v>
      </c>
      <c r="O22" s="1">
        <v>1.8800000000000001E-2</v>
      </c>
      <c r="P22" s="1">
        <v>0.4254</v>
      </c>
      <c r="Q22" s="1">
        <v>0.78639999999999999</v>
      </c>
      <c r="R22" s="1">
        <v>0.78639999999999999</v>
      </c>
      <c r="S22" s="3">
        <f>(Table1[[#This Row],[Appointments received 2014-2019]]/100)*26</f>
        <v>18386.419999999998</v>
      </c>
    </row>
    <row r="23" spans="1:19" x14ac:dyDescent="0.3">
      <c r="A23" t="s">
        <v>47</v>
      </c>
      <c r="B23">
        <v>59885</v>
      </c>
      <c r="C23">
        <v>59885</v>
      </c>
      <c r="D23">
        <v>3971</v>
      </c>
      <c r="E23" s="1">
        <v>6.6299999999999998E-2</v>
      </c>
      <c r="F23">
        <v>49983</v>
      </c>
      <c r="G23" s="1">
        <v>0.83460000000000001</v>
      </c>
      <c r="H23">
        <v>3971</v>
      </c>
      <c r="I23" s="1">
        <v>6.6299999999999998E-2</v>
      </c>
      <c r="J23">
        <v>2055</v>
      </c>
      <c r="K23" s="1">
        <v>3.4299999999999997E-2</v>
      </c>
      <c r="L23">
        <v>31381</v>
      </c>
      <c r="M23" s="1">
        <v>0.52400000000000002</v>
      </c>
      <c r="N23">
        <v>2055</v>
      </c>
      <c r="O23" s="1">
        <v>3.4299999999999997E-2</v>
      </c>
      <c r="P23" s="1">
        <v>0.62780000000000002</v>
      </c>
      <c r="Q23" s="1">
        <v>0.51749999999999996</v>
      </c>
      <c r="R23" s="1">
        <v>0.51749999999999996</v>
      </c>
      <c r="S23" s="3">
        <f>(Table1[[#This Row],[Appointments received 2014-2019]]/100)*26</f>
        <v>8159.06</v>
      </c>
    </row>
    <row r="24" spans="1:19" x14ac:dyDescent="0.3">
      <c r="A24" t="s">
        <v>31</v>
      </c>
      <c r="B24">
        <v>84615</v>
      </c>
      <c r="C24">
        <v>84615</v>
      </c>
      <c r="D24">
        <v>3504</v>
      </c>
      <c r="E24" s="1">
        <v>4.1399999999999999E-2</v>
      </c>
      <c r="F24">
        <v>66153</v>
      </c>
      <c r="G24" s="1">
        <v>0.78180000000000005</v>
      </c>
      <c r="H24">
        <v>3504</v>
      </c>
      <c r="I24" s="1">
        <v>4.1399999999999999E-2</v>
      </c>
      <c r="J24">
        <v>1416</v>
      </c>
      <c r="K24" s="1">
        <v>1.67E-2</v>
      </c>
      <c r="L24">
        <v>32828</v>
      </c>
      <c r="M24" s="1">
        <v>0.38800000000000001</v>
      </c>
      <c r="N24">
        <v>1416</v>
      </c>
      <c r="O24" s="1">
        <v>1.67E-2</v>
      </c>
      <c r="P24" s="1">
        <v>0.49619999999999997</v>
      </c>
      <c r="Q24" s="1">
        <v>0.40410000000000001</v>
      </c>
      <c r="R24" s="1">
        <v>0.40410000000000001</v>
      </c>
      <c r="S24" s="3">
        <f>(Table1[[#This Row],[Appointments received 2014-2019]]/100)*26</f>
        <v>8535.2799999999988</v>
      </c>
    </row>
    <row r="25" spans="1:19" x14ac:dyDescent="0.3">
      <c r="A25" t="s">
        <v>93</v>
      </c>
      <c r="B25">
        <v>119962</v>
      </c>
      <c r="C25">
        <v>119962</v>
      </c>
      <c r="D25">
        <v>6217</v>
      </c>
      <c r="E25" s="1">
        <v>5.1799999999999999E-2</v>
      </c>
      <c r="F25">
        <v>95643</v>
      </c>
      <c r="G25" s="1">
        <v>0.79730000000000001</v>
      </c>
      <c r="H25">
        <v>6217</v>
      </c>
      <c r="I25" s="1">
        <v>5.1799999999999999E-2</v>
      </c>
      <c r="J25">
        <v>2287</v>
      </c>
      <c r="K25" s="1">
        <v>1.9099999999999999E-2</v>
      </c>
      <c r="L25">
        <v>46952</v>
      </c>
      <c r="M25" s="1">
        <v>0.39140000000000003</v>
      </c>
      <c r="N25">
        <v>2287</v>
      </c>
      <c r="O25" s="1">
        <v>1.9099999999999999E-2</v>
      </c>
      <c r="P25" s="1">
        <v>0.4909</v>
      </c>
      <c r="Q25" s="1">
        <v>0.3679</v>
      </c>
      <c r="R25" s="1">
        <v>0.3679</v>
      </c>
      <c r="S25" s="3">
        <f>(Table1[[#This Row],[Appointments received 2014-2019]]/100)*26</f>
        <v>12207.52</v>
      </c>
    </row>
    <row r="26" spans="1:19" x14ac:dyDescent="0.3">
      <c r="A26" t="s">
        <v>94</v>
      </c>
      <c r="B26">
        <v>101051</v>
      </c>
      <c r="C26">
        <v>101051</v>
      </c>
      <c r="D26">
        <v>2323</v>
      </c>
      <c r="E26" s="1">
        <v>2.3E-2</v>
      </c>
      <c r="F26">
        <v>64786</v>
      </c>
      <c r="G26" s="1">
        <v>0.6411</v>
      </c>
      <c r="H26">
        <v>2323</v>
      </c>
      <c r="I26" s="1">
        <v>2.3E-2</v>
      </c>
      <c r="J26">
        <v>1434</v>
      </c>
      <c r="K26" s="1">
        <v>1.4200000000000001E-2</v>
      </c>
      <c r="L26">
        <v>29042</v>
      </c>
      <c r="M26" s="1">
        <v>0.28739999999999999</v>
      </c>
      <c r="N26">
        <v>1434</v>
      </c>
      <c r="O26" s="1">
        <v>1.4200000000000001E-2</v>
      </c>
      <c r="P26" s="1">
        <v>0.44829999999999998</v>
      </c>
      <c r="Q26" s="1">
        <v>0.61729999999999996</v>
      </c>
      <c r="R26" s="1">
        <v>0.61729999999999996</v>
      </c>
      <c r="S26" s="3">
        <f>(Table1[[#This Row],[Appointments received 2014-2019]]/100)*26</f>
        <v>7550.92</v>
      </c>
    </row>
    <row r="27" spans="1:19" x14ac:dyDescent="0.3">
      <c r="A27" t="s">
        <v>48</v>
      </c>
      <c r="B27">
        <v>2673</v>
      </c>
      <c r="C27">
        <v>2673</v>
      </c>
      <c r="D27">
        <v>24</v>
      </c>
      <c r="E27" s="1">
        <v>8.9999999999999993E-3</v>
      </c>
      <c r="F27">
        <v>1644</v>
      </c>
      <c r="G27" s="1">
        <v>0.61499999999999999</v>
      </c>
      <c r="H27">
        <v>24</v>
      </c>
      <c r="I27" s="1">
        <v>8.9999999999999993E-3</v>
      </c>
      <c r="J27">
        <v>24</v>
      </c>
      <c r="K27" s="1">
        <v>8.9999999999999993E-3</v>
      </c>
      <c r="L27">
        <v>1369</v>
      </c>
      <c r="M27" s="1">
        <v>0.51219999999999999</v>
      </c>
      <c r="N27">
        <v>24</v>
      </c>
      <c r="O27" s="1">
        <v>8.9999999999999993E-3</v>
      </c>
      <c r="P27" s="1">
        <v>0.8327</v>
      </c>
      <c r="Q27" s="1">
        <v>1</v>
      </c>
      <c r="R27" s="1">
        <v>1</v>
      </c>
      <c r="S27" s="3">
        <f>(Table1[[#This Row],[Appointments received 2014-2019]]/100)*26</f>
        <v>355.94</v>
      </c>
    </row>
    <row r="28" spans="1:19" x14ac:dyDescent="0.3">
      <c r="A28" t="s">
        <v>135</v>
      </c>
      <c r="B28">
        <v>173013</v>
      </c>
      <c r="C28">
        <v>173013</v>
      </c>
      <c r="D28">
        <v>2690</v>
      </c>
      <c r="E28" s="1">
        <v>1.55E-2</v>
      </c>
      <c r="F28">
        <v>59688</v>
      </c>
      <c r="G28" s="1">
        <v>0.34499999999999997</v>
      </c>
      <c r="H28">
        <v>2690</v>
      </c>
      <c r="I28" s="1">
        <v>1.55E-2</v>
      </c>
      <c r="J28">
        <v>1179</v>
      </c>
      <c r="K28" s="1">
        <v>6.7999999999999996E-3</v>
      </c>
      <c r="L28">
        <v>30927</v>
      </c>
      <c r="M28" s="1">
        <v>0.17879999999999999</v>
      </c>
      <c r="N28">
        <v>1179</v>
      </c>
      <c r="O28" s="1">
        <v>6.7999999999999996E-3</v>
      </c>
      <c r="P28" s="1">
        <v>0.5181</v>
      </c>
      <c r="Q28" s="1">
        <v>0.43830000000000002</v>
      </c>
      <c r="R28" s="1">
        <v>0.43830000000000002</v>
      </c>
      <c r="S28" s="3">
        <f>(Table1[[#This Row],[Appointments received 2014-2019]]/100)*26</f>
        <v>8041.0199999999995</v>
      </c>
    </row>
    <row r="29" spans="1:19" x14ac:dyDescent="0.3">
      <c r="A29" t="s">
        <v>76</v>
      </c>
      <c r="B29">
        <v>157571</v>
      </c>
      <c r="C29">
        <v>157571</v>
      </c>
      <c r="D29">
        <v>9813</v>
      </c>
      <c r="E29" s="1">
        <v>6.2300000000000001E-2</v>
      </c>
      <c r="F29">
        <v>114721</v>
      </c>
      <c r="G29" s="1">
        <v>0.72809999999999997</v>
      </c>
      <c r="H29">
        <v>9813</v>
      </c>
      <c r="I29" s="1">
        <v>6.2300000000000001E-2</v>
      </c>
      <c r="J29">
        <v>1928</v>
      </c>
      <c r="K29" s="1">
        <v>1.2200000000000001E-2</v>
      </c>
      <c r="L29">
        <v>45003</v>
      </c>
      <c r="M29" s="1">
        <v>0.28560000000000002</v>
      </c>
      <c r="N29">
        <v>1928</v>
      </c>
      <c r="O29" s="1">
        <v>1.2200000000000001E-2</v>
      </c>
      <c r="P29" s="1">
        <v>0.39229999999999998</v>
      </c>
      <c r="Q29" s="1">
        <v>0.19650000000000001</v>
      </c>
      <c r="R29" s="1">
        <v>0.19650000000000001</v>
      </c>
      <c r="S29" s="3">
        <f>(Table1[[#This Row],[Appointments received 2014-2019]]/100)*26</f>
        <v>11700.779999999999</v>
      </c>
    </row>
    <row r="30" spans="1:19" x14ac:dyDescent="0.3">
      <c r="A30" t="s">
        <v>150</v>
      </c>
      <c r="B30">
        <v>83065</v>
      </c>
      <c r="C30">
        <v>83065</v>
      </c>
      <c r="D30">
        <v>2792</v>
      </c>
      <c r="E30" s="1">
        <v>3.3599999999999998E-2</v>
      </c>
      <c r="F30">
        <v>88039</v>
      </c>
      <c r="G30" s="1">
        <v>1.0599000000000001</v>
      </c>
      <c r="H30">
        <v>2792</v>
      </c>
      <c r="I30" s="1">
        <v>3.3599999999999998E-2</v>
      </c>
      <c r="J30">
        <v>1801</v>
      </c>
      <c r="K30" s="1">
        <v>2.1700000000000001E-2</v>
      </c>
      <c r="L30">
        <v>40575</v>
      </c>
      <c r="M30" s="1">
        <v>0.48849999999999999</v>
      </c>
      <c r="N30">
        <v>1801</v>
      </c>
      <c r="O30" s="1">
        <v>2.1700000000000001E-2</v>
      </c>
      <c r="P30" s="1">
        <v>0.46089999999999998</v>
      </c>
      <c r="Q30" s="1">
        <v>0.64510000000000001</v>
      </c>
      <c r="R30" s="1">
        <v>0.64510000000000001</v>
      </c>
      <c r="S30" s="3">
        <f>(Table1[[#This Row],[Appointments received 2014-2019]]/100)*26</f>
        <v>10549.5</v>
      </c>
    </row>
    <row r="31" spans="1:19" x14ac:dyDescent="0.3">
      <c r="A31" t="s">
        <v>49</v>
      </c>
      <c r="B31">
        <v>106039</v>
      </c>
      <c r="C31">
        <v>106039</v>
      </c>
      <c r="D31">
        <v>2827</v>
      </c>
      <c r="E31" s="1">
        <v>2.6700000000000002E-2</v>
      </c>
      <c r="F31">
        <v>48191</v>
      </c>
      <c r="G31" s="1">
        <v>0.45450000000000002</v>
      </c>
      <c r="H31">
        <v>2827</v>
      </c>
      <c r="I31" s="1">
        <v>2.6700000000000002E-2</v>
      </c>
      <c r="J31">
        <v>452</v>
      </c>
      <c r="K31" s="1">
        <v>4.3E-3</v>
      </c>
      <c r="L31">
        <v>17543</v>
      </c>
      <c r="M31" s="1">
        <v>0.16539999999999999</v>
      </c>
      <c r="N31">
        <v>452</v>
      </c>
      <c r="O31" s="1">
        <v>4.3E-3</v>
      </c>
      <c r="P31" s="1">
        <v>0.36399999999999999</v>
      </c>
      <c r="Q31" s="1">
        <v>0.15989999999999999</v>
      </c>
      <c r="R31" s="1">
        <v>0.15989999999999999</v>
      </c>
      <c r="S31" s="3">
        <f>(Table1[[#This Row],[Appointments received 2014-2019]]/100)*26</f>
        <v>4561.18</v>
      </c>
    </row>
    <row r="32" spans="1:19" x14ac:dyDescent="0.3">
      <c r="A32" t="s">
        <v>95</v>
      </c>
      <c r="B32">
        <v>158731</v>
      </c>
      <c r="C32">
        <v>158731</v>
      </c>
      <c r="D32">
        <v>8345</v>
      </c>
      <c r="E32" s="1">
        <v>5.2600000000000001E-2</v>
      </c>
      <c r="F32">
        <v>138767</v>
      </c>
      <c r="G32" s="1">
        <v>0.87419999999999998</v>
      </c>
      <c r="H32">
        <v>8345</v>
      </c>
      <c r="I32" s="1">
        <v>5.2600000000000001E-2</v>
      </c>
      <c r="J32">
        <v>3502</v>
      </c>
      <c r="K32" s="1">
        <v>2.2100000000000002E-2</v>
      </c>
      <c r="L32">
        <v>59072</v>
      </c>
      <c r="M32" s="1">
        <v>0.37219999999999998</v>
      </c>
      <c r="N32">
        <v>3502</v>
      </c>
      <c r="O32" s="1">
        <v>2.2100000000000002E-2</v>
      </c>
      <c r="P32" s="1">
        <v>0.42570000000000002</v>
      </c>
      <c r="Q32" s="1">
        <v>0.41970000000000002</v>
      </c>
      <c r="R32" s="1">
        <v>0.41970000000000002</v>
      </c>
      <c r="S32" s="3">
        <f>(Table1[[#This Row],[Appointments received 2014-2019]]/100)*26</f>
        <v>15358.720000000001</v>
      </c>
    </row>
    <row r="33" spans="1:19" x14ac:dyDescent="0.3">
      <c r="A33" t="s">
        <v>77</v>
      </c>
      <c r="B33">
        <v>31678</v>
      </c>
      <c r="C33">
        <v>31678</v>
      </c>
      <c r="D33">
        <v>1924</v>
      </c>
      <c r="E33" s="1">
        <v>6.0699999999999997E-2</v>
      </c>
      <c r="F33">
        <v>27943</v>
      </c>
      <c r="G33" s="1">
        <v>0.8821</v>
      </c>
      <c r="H33">
        <v>1924</v>
      </c>
      <c r="I33" s="1">
        <v>6.0699999999999997E-2</v>
      </c>
      <c r="J33">
        <v>935</v>
      </c>
      <c r="K33" s="1">
        <v>2.9499999999999998E-2</v>
      </c>
      <c r="L33">
        <v>13875</v>
      </c>
      <c r="M33" s="1">
        <v>0.438</v>
      </c>
      <c r="N33">
        <v>935</v>
      </c>
      <c r="O33" s="1">
        <v>2.9499999999999998E-2</v>
      </c>
      <c r="P33" s="1">
        <v>0.4965</v>
      </c>
      <c r="Q33" s="1">
        <v>0.48599999999999999</v>
      </c>
      <c r="R33" s="1">
        <v>0.48599999999999999</v>
      </c>
      <c r="S33" s="3">
        <f>(Table1[[#This Row],[Appointments received 2014-2019]]/100)*26</f>
        <v>3607.5</v>
      </c>
    </row>
    <row r="34" spans="1:19" x14ac:dyDescent="0.3">
      <c r="A34" t="s">
        <v>19</v>
      </c>
      <c r="B34">
        <v>83234</v>
      </c>
      <c r="C34">
        <v>83234</v>
      </c>
      <c r="D34">
        <v>2969</v>
      </c>
      <c r="E34" s="1">
        <v>3.5700000000000003E-2</v>
      </c>
      <c r="F34">
        <v>49262</v>
      </c>
      <c r="G34" s="1">
        <v>0.59179999999999999</v>
      </c>
      <c r="H34">
        <v>2969</v>
      </c>
      <c r="I34" s="1">
        <v>3.5700000000000003E-2</v>
      </c>
      <c r="J34">
        <v>1471</v>
      </c>
      <c r="K34" s="1">
        <v>1.77E-2</v>
      </c>
      <c r="L34">
        <v>23019</v>
      </c>
      <c r="M34" s="1">
        <v>0.27660000000000001</v>
      </c>
      <c r="N34">
        <v>1471</v>
      </c>
      <c r="O34" s="1">
        <v>1.77E-2</v>
      </c>
      <c r="P34" s="1">
        <v>0.46729999999999999</v>
      </c>
      <c r="Q34" s="1">
        <v>0.4955</v>
      </c>
      <c r="R34" s="1">
        <v>0.4955</v>
      </c>
      <c r="S34" s="3">
        <f>(Table1[[#This Row],[Appointments received 2014-2019]]/100)*26</f>
        <v>5984.94</v>
      </c>
    </row>
    <row r="35" spans="1:19" x14ac:dyDescent="0.3">
      <c r="A35" t="s">
        <v>20</v>
      </c>
      <c r="B35">
        <v>239615</v>
      </c>
      <c r="C35">
        <v>239615</v>
      </c>
      <c r="D35">
        <v>8047</v>
      </c>
      <c r="E35" s="1">
        <v>3.3599999999999998E-2</v>
      </c>
      <c r="F35">
        <v>165106</v>
      </c>
      <c r="G35" s="1">
        <v>0.68899999999999995</v>
      </c>
      <c r="H35">
        <v>8047</v>
      </c>
      <c r="I35" s="1">
        <v>3.3599999999999998E-2</v>
      </c>
      <c r="J35">
        <v>4346</v>
      </c>
      <c r="K35" s="1">
        <v>1.8100000000000002E-2</v>
      </c>
      <c r="L35">
        <v>85838</v>
      </c>
      <c r="M35" s="1">
        <v>0.35820000000000002</v>
      </c>
      <c r="N35">
        <v>4346</v>
      </c>
      <c r="O35" s="1">
        <v>1.8100000000000002E-2</v>
      </c>
      <c r="P35" s="1">
        <v>0.51990000000000003</v>
      </c>
      <c r="Q35" s="1">
        <v>0.54010000000000002</v>
      </c>
      <c r="R35" s="1">
        <v>0.54010000000000002</v>
      </c>
      <c r="S35" s="3">
        <f>(Table1[[#This Row],[Appointments received 2014-2019]]/100)*26</f>
        <v>22317.88</v>
      </c>
    </row>
    <row r="36" spans="1:19" x14ac:dyDescent="0.3">
      <c r="A36" t="s">
        <v>136</v>
      </c>
      <c r="B36">
        <v>238176</v>
      </c>
      <c r="C36">
        <v>238176</v>
      </c>
      <c r="D36">
        <v>4309</v>
      </c>
      <c r="E36" s="1">
        <v>1.8100000000000002E-2</v>
      </c>
      <c r="F36">
        <v>106684</v>
      </c>
      <c r="G36" s="1">
        <v>0.44790000000000002</v>
      </c>
      <c r="H36">
        <v>4309</v>
      </c>
      <c r="I36" s="1">
        <v>1.8100000000000002E-2</v>
      </c>
      <c r="J36">
        <v>2972</v>
      </c>
      <c r="K36" s="1">
        <v>1.2500000000000001E-2</v>
      </c>
      <c r="L36">
        <v>57183</v>
      </c>
      <c r="M36" s="1">
        <v>0.24010000000000001</v>
      </c>
      <c r="N36">
        <v>2972</v>
      </c>
      <c r="O36" s="1">
        <v>1.2500000000000001E-2</v>
      </c>
      <c r="P36" s="1">
        <v>0.53600000000000003</v>
      </c>
      <c r="Q36" s="1">
        <v>0.68969999999999998</v>
      </c>
      <c r="R36" s="1">
        <v>0.68969999999999998</v>
      </c>
      <c r="S36" s="3">
        <f>(Table1[[#This Row],[Appointments received 2014-2019]]/100)*26</f>
        <v>14867.580000000002</v>
      </c>
    </row>
    <row r="37" spans="1:19" x14ac:dyDescent="0.3">
      <c r="A37" t="s">
        <v>167</v>
      </c>
      <c r="B37">
        <v>89845</v>
      </c>
      <c r="C37">
        <v>89845</v>
      </c>
      <c r="D37">
        <v>4281</v>
      </c>
      <c r="E37" s="1">
        <v>4.7600000000000003E-2</v>
      </c>
      <c r="F37">
        <v>70933</v>
      </c>
      <c r="G37" s="1">
        <v>0.78949999999999998</v>
      </c>
      <c r="H37">
        <v>4281</v>
      </c>
      <c r="I37" s="1">
        <v>4.7600000000000003E-2</v>
      </c>
      <c r="J37">
        <v>1925</v>
      </c>
      <c r="K37" s="1">
        <v>2.1399999999999999E-2</v>
      </c>
      <c r="L37">
        <v>34587</v>
      </c>
      <c r="M37" s="1">
        <v>0.38500000000000001</v>
      </c>
      <c r="N37">
        <v>1925</v>
      </c>
      <c r="O37" s="1">
        <v>2.1399999999999999E-2</v>
      </c>
      <c r="P37" s="1">
        <v>0.48759999999999998</v>
      </c>
      <c r="Q37" s="1">
        <v>0.44969999999999999</v>
      </c>
      <c r="R37" s="1">
        <v>0.44969999999999999</v>
      </c>
      <c r="S37" s="3">
        <f>(Table1[[#This Row],[Appointments received 2014-2019]]/100)*26</f>
        <v>8992.6200000000008</v>
      </c>
    </row>
    <row r="38" spans="1:19" x14ac:dyDescent="0.3">
      <c r="A38" t="s">
        <v>137</v>
      </c>
      <c r="B38">
        <v>126599</v>
      </c>
      <c r="C38">
        <v>126599</v>
      </c>
      <c r="D38">
        <v>3348</v>
      </c>
      <c r="E38" s="1">
        <v>2.64E-2</v>
      </c>
      <c r="F38">
        <v>63959</v>
      </c>
      <c r="G38" s="1">
        <v>0.50519999999999998</v>
      </c>
      <c r="H38">
        <v>3348</v>
      </c>
      <c r="I38" s="1">
        <v>2.64E-2</v>
      </c>
      <c r="J38">
        <v>1594</v>
      </c>
      <c r="K38" s="1">
        <v>1.26E-2</v>
      </c>
      <c r="L38">
        <v>32273</v>
      </c>
      <c r="M38" s="1">
        <v>0.25490000000000002</v>
      </c>
      <c r="N38">
        <v>1594</v>
      </c>
      <c r="O38" s="1">
        <v>1.26E-2</v>
      </c>
      <c r="P38" s="1">
        <v>0.50460000000000005</v>
      </c>
      <c r="Q38" s="1">
        <v>0.47610000000000002</v>
      </c>
      <c r="R38" s="1">
        <v>0.47610000000000002</v>
      </c>
      <c r="S38" s="3">
        <f>(Table1[[#This Row],[Appointments received 2014-2019]]/100)*26</f>
        <v>8390.98</v>
      </c>
    </row>
    <row r="39" spans="1:19" x14ac:dyDescent="0.3">
      <c r="A39" t="s">
        <v>151</v>
      </c>
      <c r="B39">
        <v>84902</v>
      </c>
      <c r="C39">
        <v>84902</v>
      </c>
      <c r="D39">
        <v>12146</v>
      </c>
      <c r="E39" s="1">
        <v>0.1431</v>
      </c>
      <c r="F39">
        <v>91393</v>
      </c>
      <c r="G39" s="1">
        <v>1.0765</v>
      </c>
      <c r="H39">
        <v>12146</v>
      </c>
      <c r="I39" s="1">
        <v>0.1431</v>
      </c>
      <c r="J39">
        <v>2658</v>
      </c>
      <c r="K39" s="1">
        <v>3.1300000000000001E-2</v>
      </c>
      <c r="L39">
        <v>49423</v>
      </c>
      <c r="M39" s="1">
        <v>0.58209999999999995</v>
      </c>
      <c r="N39">
        <v>2658</v>
      </c>
      <c r="O39" s="1">
        <v>3.1300000000000001E-2</v>
      </c>
      <c r="P39" s="1">
        <v>0.54079999999999995</v>
      </c>
      <c r="Q39" s="1">
        <v>0.21879999999999999</v>
      </c>
      <c r="R39" s="1">
        <v>0.21879999999999999</v>
      </c>
      <c r="S39" s="3">
        <f>(Table1[[#This Row],[Appointments received 2014-2019]]/100)*26</f>
        <v>12849.98</v>
      </c>
    </row>
    <row r="40" spans="1:19" x14ac:dyDescent="0.3">
      <c r="A40" t="s">
        <v>50</v>
      </c>
      <c r="B40">
        <v>77516</v>
      </c>
      <c r="C40">
        <v>77516</v>
      </c>
      <c r="D40">
        <v>6622</v>
      </c>
      <c r="E40" s="1">
        <v>8.5400000000000004E-2</v>
      </c>
      <c r="F40">
        <v>77757</v>
      </c>
      <c r="G40" s="1">
        <v>1.0031000000000001</v>
      </c>
      <c r="H40">
        <v>6622</v>
      </c>
      <c r="I40" s="1">
        <v>8.5400000000000004E-2</v>
      </c>
      <c r="J40">
        <v>3537</v>
      </c>
      <c r="K40" s="1">
        <v>4.5600000000000002E-2</v>
      </c>
      <c r="L40">
        <v>52848</v>
      </c>
      <c r="M40" s="1">
        <v>0.68179999999999996</v>
      </c>
      <c r="N40">
        <v>3537</v>
      </c>
      <c r="O40" s="1">
        <v>4.5600000000000002E-2</v>
      </c>
      <c r="P40" s="1">
        <v>0.67969999999999997</v>
      </c>
      <c r="Q40" s="1">
        <v>0.53410000000000002</v>
      </c>
      <c r="R40" s="1">
        <v>0.53410000000000002</v>
      </c>
      <c r="S40" s="3">
        <f>(Table1[[#This Row],[Appointments received 2014-2019]]/100)*26</f>
        <v>13740.48</v>
      </c>
    </row>
    <row r="41" spans="1:19" x14ac:dyDescent="0.3">
      <c r="A41" t="s">
        <v>18</v>
      </c>
      <c r="B41">
        <v>1377923</v>
      </c>
      <c r="C41">
        <v>1377923</v>
      </c>
      <c r="D41">
        <v>46185</v>
      </c>
      <c r="E41" s="1">
        <v>3.3500000000000002E-2</v>
      </c>
      <c r="F41">
        <v>990326</v>
      </c>
      <c r="G41" s="1">
        <v>0.71870000000000001</v>
      </c>
      <c r="H41">
        <v>46185</v>
      </c>
      <c r="I41" s="1">
        <v>3.3500000000000002E-2</v>
      </c>
      <c r="J41">
        <v>27686</v>
      </c>
      <c r="K41" s="1">
        <v>2.01E-2</v>
      </c>
      <c r="L41">
        <v>531828</v>
      </c>
      <c r="M41" s="1">
        <v>0.38600000000000001</v>
      </c>
      <c r="N41">
        <v>27686</v>
      </c>
      <c r="O41" s="1">
        <v>2.01E-2</v>
      </c>
      <c r="P41" s="1">
        <v>0.53700000000000003</v>
      </c>
      <c r="Q41" s="1">
        <v>0.59950000000000003</v>
      </c>
      <c r="R41" s="1">
        <v>0.59950000000000003</v>
      </c>
      <c r="S41" s="3">
        <f>(Table1[[#This Row],[Appointments received 2014-2019]]/100)*26</f>
        <v>138275.28</v>
      </c>
    </row>
    <row r="42" spans="1:19" x14ac:dyDescent="0.3">
      <c r="A42" t="s">
        <v>28</v>
      </c>
      <c r="B42">
        <v>1856346</v>
      </c>
      <c r="C42">
        <v>1856346</v>
      </c>
      <c r="D42">
        <v>73444</v>
      </c>
      <c r="E42" s="1">
        <v>3.9600000000000003E-2</v>
      </c>
      <c r="F42">
        <v>1533713</v>
      </c>
      <c r="G42" s="1">
        <v>0.82620000000000005</v>
      </c>
      <c r="H42">
        <v>73444</v>
      </c>
      <c r="I42" s="1">
        <v>3.9600000000000003E-2</v>
      </c>
      <c r="J42">
        <v>39341</v>
      </c>
      <c r="K42" s="1">
        <v>2.12E-2</v>
      </c>
      <c r="L42">
        <v>774042</v>
      </c>
      <c r="M42" s="1">
        <v>0.41699999999999998</v>
      </c>
      <c r="N42">
        <v>39341</v>
      </c>
      <c r="O42" s="1">
        <v>2.12E-2</v>
      </c>
      <c r="P42" s="1">
        <v>0.50470000000000004</v>
      </c>
      <c r="Q42" s="1">
        <v>0.53569999999999995</v>
      </c>
      <c r="R42" s="1">
        <v>0.53569999999999995</v>
      </c>
      <c r="S42" s="3">
        <f>(Table1[[#This Row],[Appointments received 2014-2019]]/100)*26</f>
        <v>201250.92</v>
      </c>
    </row>
    <row r="43" spans="1:19" x14ac:dyDescent="0.3">
      <c r="A43" t="s">
        <v>168</v>
      </c>
      <c r="B43">
        <v>110064</v>
      </c>
      <c r="C43">
        <v>110064</v>
      </c>
      <c r="D43">
        <v>1413</v>
      </c>
      <c r="E43" s="1">
        <v>1.2800000000000001E-2</v>
      </c>
      <c r="F43">
        <v>86788</v>
      </c>
      <c r="G43" s="1">
        <v>0.78849999999999998</v>
      </c>
      <c r="H43">
        <v>1413</v>
      </c>
      <c r="I43" s="1">
        <v>1.2800000000000001E-2</v>
      </c>
      <c r="J43">
        <v>670</v>
      </c>
      <c r="K43" s="1">
        <v>6.1000000000000004E-3</v>
      </c>
      <c r="L43">
        <v>13973</v>
      </c>
      <c r="M43" s="1">
        <v>0.127</v>
      </c>
      <c r="N43">
        <v>670</v>
      </c>
      <c r="O43" s="1">
        <v>6.1000000000000004E-3</v>
      </c>
      <c r="P43" s="1">
        <v>0.161</v>
      </c>
      <c r="Q43" s="1">
        <v>0.47420000000000001</v>
      </c>
      <c r="R43" s="1">
        <v>0.47420000000000001</v>
      </c>
      <c r="S43" s="3">
        <f>(Table1[[#This Row],[Appointments received 2014-2019]]/100)*26</f>
        <v>3632.9799999999996</v>
      </c>
    </row>
    <row r="44" spans="1:19" x14ac:dyDescent="0.3">
      <c r="A44" t="s">
        <v>116</v>
      </c>
      <c r="B44">
        <v>169741</v>
      </c>
      <c r="C44">
        <v>169741</v>
      </c>
      <c r="D44">
        <v>6294</v>
      </c>
      <c r="E44" s="1">
        <v>3.7100000000000001E-2</v>
      </c>
      <c r="F44">
        <v>151843</v>
      </c>
      <c r="G44" s="1">
        <v>0.89459999999999995</v>
      </c>
      <c r="H44">
        <v>6294</v>
      </c>
      <c r="I44" s="1">
        <v>3.7100000000000001E-2</v>
      </c>
      <c r="J44">
        <v>3485</v>
      </c>
      <c r="K44" s="1">
        <v>2.0500000000000001E-2</v>
      </c>
      <c r="L44">
        <v>75669</v>
      </c>
      <c r="M44" s="1">
        <v>0.44579999999999997</v>
      </c>
      <c r="N44">
        <v>3485</v>
      </c>
      <c r="O44" s="1">
        <v>2.0500000000000001E-2</v>
      </c>
      <c r="P44" s="1">
        <v>0.49830000000000002</v>
      </c>
      <c r="Q44" s="1">
        <v>0.55369999999999997</v>
      </c>
      <c r="R44" s="1">
        <v>0.55369999999999997</v>
      </c>
      <c r="S44" s="3">
        <f>(Table1[[#This Row],[Appointments received 2014-2019]]/100)*26</f>
        <v>19673.940000000002</v>
      </c>
    </row>
    <row r="45" spans="1:19" x14ac:dyDescent="0.3">
      <c r="A45" t="s">
        <v>51</v>
      </c>
      <c r="B45">
        <v>87853</v>
      </c>
      <c r="C45">
        <v>87853</v>
      </c>
      <c r="D45">
        <v>1538</v>
      </c>
      <c r="E45" s="1">
        <v>1.7500000000000002E-2</v>
      </c>
      <c r="F45">
        <v>62034</v>
      </c>
      <c r="G45" s="1">
        <v>0.70609999999999995</v>
      </c>
      <c r="H45">
        <v>1538</v>
      </c>
      <c r="I45" s="1">
        <v>1.7500000000000002E-2</v>
      </c>
      <c r="J45">
        <v>641</v>
      </c>
      <c r="K45" s="1">
        <v>7.3000000000000001E-3</v>
      </c>
      <c r="L45">
        <v>25366</v>
      </c>
      <c r="M45" s="1">
        <v>0.28870000000000001</v>
      </c>
      <c r="N45">
        <v>641</v>
      </c>
      <c r="O45" s="1">
        <v>7.3000000000000001E-3</v>
      </c>
      <c r="P45" s="1">
        <v>0.40889999999999999</v>
      </c>
      <c r="Q45" s="1">
        <v>0.4168</v>
      </c>
      <c r="R45" s="1">
        <v>0.4168</v>
      </c>
      <c r="S45" s="3">
        <f>(Table1[[#This Row],[Appointments received 2014-2019]]/100)*26</f>
        <v>6595.16</v>
      </c>
    </row>
    <row r="46" spans="1:19" x14ac:dyDescent="0.3">
      <c r="A46" t="s">
        <v>32</v>
      </c>
      <c r="B46">
        <v>436447</v>
      </c>
      <c r="C46">
        <v>436447</v>
      </c>
      <c r="D46">
        <v>20225</v>
      </c>
      <c r="E46" s="1">
        <v>4.6300000000000001E-2</v>
      </c>
      <c r="F46">
        <v>369712</v>
      </c>
      <c r="G46" s="1">
        <v>0.84709999999999996</v>
      </c>
      <c r="H46">
        <v>20225</v>
      </c>
      <c r="I46" s="1">
        <v>4.6300000000000001E-2</v>
      </c>
      <c r="J46">
        <v>11601</v>
      </c>
      <c r="K46" s="1">
        <v>2.6599999999999999E-2</v>
      </c>
      <c r="L46">
        <v>200888</v>
      </c>
      <c r="M46" s="1">
        <v>0.46029999999999999</v>
      </c>
      <c r="N46">
        <v>11601</v>
      </c>
      <c r="O46" s="1">
        <v>2.6599999999999999E-2</v>
      </c>
      <c r="P46" s="1">
        <v>0.54339999999999999</v>
      </c>
      <c r="Q46" s="1">
        <v>0.5736</v>
      </c>
      <c r="R46" s="1">
        <v>0.5736</v>
      </c>
      <c r="S46" s="3">
        <f>(Table1[[#This Row],[Appointments received 2014-2019]]/100)*26</f>
        <v>52230.880000000005</v>
      </c>
    </row>
    <row r="47" spans="1:19" x14ac:dyDescent="0.3">
      <c r="A47" t="s">
        <v>78</v>
      </c>
      <c r="B47">
        <v>58410</v>
      </c>
      <c r="C47">
        <v>58410</v>
      </c>
      <c r="D47">
        <v>2061</v>
      </c>
      <c r="E47" s="1">
        <v>3.5299999999999998E-2</v>
      </c>
      <c r="F47">
        <v>58549</v>
      </c>
      <c r="G47" s="1">
        <v>1.0024</v>
      </c>
      <c r="H47">
        <v>2061</v>
      </c>
      <c r="I47" s="1">
        <v>3.5299999999999998E-2</v>
      </c>
      <c r="J47">
        <v>379</v>
      </c>
      <c r="K47" s="1">
        <v>6.4999999999999997E-3</v>
      </c>
      <c r="L47">
        <v>31866</v>
      </c>
      <c r="M47" s="1">
        <v>0.54559999999999997</v>
      </c>
      <c r="N47">
        <v>379</v>
      </c>
      <c r="O47" s="1">
        <v>6.4999999999999997E-3</v>
      </c>
      <c r="P47" s="1">
        <v>0.54430000000000001</v>
      </c>
      <c r="Q47" s="1">
        <v>0.18390000000000001</v>
      </c>
      <c r="R47" s="1">
        <v>0.18390000000000001</v>
      </c>
      <c r="S47" s="3">
        <f>(Table1[[#This Row],[Appointments received 2014-2019]]/100)*26</f>
        <v>8285.16</v>
      </c>
    </row>
    <row r="48" spans="1:19" x14ac:dyDescent="0.3">
      <c r="A48" t="s">
        <v>138</v>
      </c>
      <c r="B48">
        <v>191070</v>
      </c>
      <c r="C48">
        <v>191070</v>
      </c>
      <c r="D48">
        <v>4447</v>
      </c>
      <c r="E48" s="1">
        <v>2.3300000000000001E-2</v>
      </c>
      <c r="F48">
        <v>126200</v>
      </c>
      <c r="G48" s="1">
        <v>0.66049999999999998</v>
      </c>
      <c r="H48">
        <v>4447</v>
      </c>
      <c r="I48" s="1">
        <v>2.3300000000000001E-2</v>
      </c>
      <c r="J48">
        <v>2973</v>
      </c>
      <c r="K48" s="1">
        <v>1.5599999999999999E-2</v>
      </c>
      <c r="L48">
        <v>61427</v>
      </c>
      <c r="M48" s="1">
        <v>0.32150000000000001</v>
      </c>
      <c r="N48">
        <v>2973</v>
      </c>
      <c r="O48" s="1">
        <v>1.5599999999999999E-2</v>
      </c>
      <c r="P48" s="1">
        <v>0.48670000000000002</v>
      </c>
      <c r="Q48" s="1">
        <v>0.66849999999999998</v>
      </c>
      <c r="R48" s="1">
        <v>0.66849999999999998</v>
      </c>
      <c r="S48" s="3">
        <f>(Table1[[#This Row],[Appointments received 2014-2019]]/100)*26</f>
        <v>15971.02</v>
      </c>
    </row>
    <row r="49" spans="1:19" x14ac:dyDescent="0.3">
      <c r="A49" t="s">
        <v>52</v>
      </c>
      <c r="B49">
        <v>67764</v>
      </c>
      <c r="C49">
        <v>67764</v>
      </c>
      <c r="D49">
        <v>1819</v>
      </c>
      <c r="E49" s="1">
        <v>2.6800000000000001E-2</v>
      </c>
      <c r="F49">
        <v>55435</v>
      </c>
      <c r="G49" s="1">
        <v>0.81810000000000005</v>
      </c>
      <c r="H49">
        <v>1819</v>
      </c>
      <c r="I49" s="1">
        <v>2.6800000000000001E-2</v>
      </c>
      <c r="J49">
        <v>79</v>
      </c>
      <c r="K49" s="1">
        <v>1.1999999999999999E-3</v>
      </c>
      <c r="L49">
        <v>18571</v>
      </c>
      <c r="M49" s="1">
        <v>0.27410000000000001</v>
      </c>
      <c r="N49">
        <v>79</v>
      </c>
      <c r="O49" s="1">
        <v>1.1999999999999999E-3</v>
      </c>
      <c r="P49" s="1">
        <v>0.33500000000000002</v>
      </c>
      <c r="Q49" s="1">
        <v>4.3400000000000001E-2</v>
      </c>
      <c r="R49" s="1">
        <v>4.3400000000000001E-2</v>
      </c>
      <c r="S49" s="3">
        <f>(Table1[[#This Row],[Appointments received 2014-2019]]/100)*26</f>
        <v>4828.46</v>
      </c>
    </row>
    <row r="50" spans="1:19" x14ac:dyDescent="0.3">
      <c r="A50" t="s">
        <v>53</v>
      </c>
      <c r="B50">
        <v>64249</v>
      </c>
      <c r="C50">
        <v>64249</v>
      </c>
      <c r="D50">
        <v>2748</v>
      </c>
      <c r="E50" s="1">
        <v>4.2799999999999998E-2</v>
      </c>
      <c r="F50">
        <v>47748</v>
      </c>
      <c r="G50" s="1">
        <v>0.74319999999999997</v>
      </c>
      <c r="H50">
        <v>2748</v>
      </c>
      <c r="I50" s="1">
        <v>4.2799999999999998E-2</v>
      </c>
      <c r="J50">
        <v>1697</v>
      </c>
      <c r="K50" s="1">
        <v>2.64E-2</v>
      </c>
      <c r="L50">
        <v>33785</v>
      </c>
      <c r="M50" s="1">
        <v>0.52580000000000005</v>
      </c>
      <c r="N50">
        <v>1697</v>
      </c>
      <c r="O50" s="1">
        <v>2.64E-2</v>
      </c>
      <c r="P50" s="1">
        <v>0.70760000000000001</v>
      </c>
      <c r="Q50" s="1">
        <v>0.61750000000000005</v>
      </c>
      <c r="R50" s="1">
        <v>0.61750000000000005</v>
      </c>
      <c r="S50" s="3">
        <f>(Table1[[#This Row],[Appointments received 2014-2019]]/100)*26</f>
        <v>8784.1</v>
      </c>
    </row>
    <row r="51" spans="1:19" x14ac:dyDescent="0.3">
      <c r="A51" t="s">
        <v>96</v>
      </c>
      <c r="B51">
        <v>34774</v>
      </c>
      <c r="C51">
        <v>34774</v>
      </c>
      <c r="D51">
        <v>663</v>
      </c>
      <c r="E51" s="1">
        <v>1.9099999999999999E-2</v>
      </c>
      <c r="F51">
        <v>30705</v>
      </c>
      <c r="G51" s="1">
        <v>0.88300000000000001</v>
      </c>
      <c r="H51">
        <v>663</v>
      </c>
      <c r="I51" s="1">
        <v>1.9099999999999999E-2</v>
      </c>
      <c r="J51">
        <v>535</v>
      </c>
      <c r="K51" s="1">
        <v>1.54E-2</v>
      </c>
      <c r="L51">
        <v>15009</v>
      </c>
      <c r="M51" s="1">
        <v>0.43159999999999998</v>
      </c>
      <c r="N51">
        <v>535</v>
      </c>
      <c r="O51" s="1">
        <v>1.54E-2</v>
      </c>
      <c r="P51" s="1">
        <v>0.48880000000000001</v>
      </c>
      <c r="Q51" s="1">
        <v>0.80689999999999995</v>
      </c>
      <c r="R51" s="1">
        <v>0.80689999999999995</v>
      </c>
      <c r="S51" s="3">
        <f>(Table1[[#This Row],[Appointments received 2014-2019]]/100)*26</f>
        <v>3902.34</v>
      </c>
    </row>
    <row r="52" spans="1:19" x14ac:dyDescent="0.3">
      <c r="A52" t="s">
        <v>54</v>
      </c>
      <c r="B52">
        <v>32425</v>
      </c>
      <c r="C52">
        <v>32425</v>
      </c>
      <c r="D52">
        <v>4248</v>
      </c>
      <c r="E52" s="1">
        <v>0.13100000000000001</v>
      </c>
      <c r="F52">
        <v>72306</v>
      </c>
      <c r="G52" s="1">
        <v>2.2299000000000002</v>
      </c>
      <c r="H52">
        <v>4248</v>
      </c>
      <c r="I52" s="1">
        <v>0.13100000000000001</v>
      </c>
      <c r="J52">
        <v>3131</v>
      </c>
      <c r="K52" s="1">
        <v>9.6600000000000005E-2</v>
      </c>
      <c r="L52">
        <v>27519</v>
      </c>
      <c r="M52" s="1">
        <v>0.84870000000000001</v>
      </c>
      <c r="N52">
        <v>3131</v>
      </c>
      <c r="O52" s="1">
        <v>9.6600000000000005E-2</v>
      </c>
      <c r="P52" s="1">
        <v>0.38059999999999999</v>
      </c>
      <c r="Q52" s="1">
        <v>0.73709999999999998</v>
      </c>
      <c r="R52" s="1">
        <v>0.73709999999999998</v>
      </c>
      <c r="S52" s="3">
        <f>(Table1[[#This Row],[Appointments received 2014-2019]]/100)*26</f>
        <v>7154.94</v>
      </c>
    </row>
    <row r="53" spans="1:19" x14ac:dyDescent="0.3">
      <c r="A53" t="s">
        <v>117</v>
      </c>
      <c r="B53">
        <v>418131</v>
      </c>
      <c r="C53">
        <v>418131</v>
      </c>
      <c r="D53">
        <v>16262</v>
      </c>
      <c r="E53" s="1">
        <v>3.8899999999999997E-2</v>
      </c>
      <c r="F53">
        <v>368586</v>
      </c>
      <c r="G53" s="1">
        <v>0.88149999999999995</v>
      </c>
      <c r="H53">
        <v>16262</v>
      </c>
      <c r="I53" s="1">
        <v>3.8899999999999997E-2</v>
      </c>
      <c r="J53">
        <v>8479</v>
      </c>
      <c r="K53" s="1">
        <v>2.0299999999999999E-2</v>
      </c>
      <c r="L53">
        <v>182779</v>
      </c>
      <c r="M53" s="1">
        <v>0.43709999999999999</v>
      </c>
      <c r="N53">
        <v>8479</v>
      </c>
      <c r="O53" s="1">
        <v>2.0299999999999999E-2</v>
      </c>
      <c r="P53" s="1">
        <v>0.49590000000000001</v>
      </c>
      <c r="Q53" s="1">
        <v>0.52139999999999997</v>
      </c>
      <c r="R53" s="1">
        <v>0.52139999999999997</v>
      </c>
      <c r="S53" s="3">
        <f>(Table1[[#This Row],[Appointments received 2014-2019]]/100)*26</f>
        <v>47522.54</v>
      </c>
    </row>
    <row r="54" spans="1:19" x14ac:dyDescent="0.3">
      <c r="A54" t="s">
        <v>55</v>
      </c>
      <c r="B54">
        <v>70691</v>
      </c>
      <c r="C54">
        <v>70691</v>
      </c>
      <c r="D54">
        <v>3027</v>
      </c>
      <c r="E54" s="1">
        <v>4.2799999999999998E-2</v>
      </c>
      <c r="F54">
        <v>42266</v>
      </c>
      <c r="G54" s="1">
        <v>0.59789999999999999</v>
      </c>
      <c r="H54">
        <v>3027</v>
      </c>
      <c r="I54" s="1">
        <v>4.2799999999999998E-2</v>
      </c>
      <c r="J54">
        <v>1172</v>
      </c>
      <c r="K54" s="1">
        <v>1.66E-2</v>
      </c>
      <c r="L54">
        <v>22764</v>
      </c>
      <c r="M54" s="1">
        <v>0.32200000000000001</v>
      </c>
      <c r="N54">
        <v>1172</v>
      </c>
      <c r="O54" s="1">
        <v>1.66E-2</v>
      </c>
      <c r="P54" s="1">
        <v>0.53859999999999997</v>
      </c>
      <c r="Q54" s="1">
        <v>0.38719999999999999</v>
      </c>
      <c r="R54" s="1">
        <v>0.38719999999999999</v>
      </c>
      <c r="S54" s="3">
        <f>(Table1[[#This Row],[Appointments received 2014-2019]]/100)*26</f>
        <v>5918.6399999999994</v>
      </c>
    </row>
    <row r="55" spans="1:19" x14ac:dyDescent="0.3">
      <c r="A55" t="s">
        <v>56</v>
      </c>
      <c r="B55">
        <v>67319</v>
      </c>
      <c r="C55">
        <v>67319</v>
      </c>
      <c r="D55">
        <v>1098</v>
      </c>
      <c r="E55" s="1">
        <v>1.6299999999999999E-2</v>
      </c>
      <c r="F55">
        <v>19561</v>
      </c>
      <c r="G55" s="1">
        <v>0.29060000000000002</v>
      </c>
      <c r="H55">
        <v>1098</v>
      </c>
      <c r="I55" s="1">
        <v>1.6299999999999999E-2</v>
      </c>
      <c r="J55">
        <v>507</v>
      </c>
      <c r="K55" s="1">
        <v>7.4999999999999997E-3</v>
      </c>
      <c r="L55">
        <v>10624</v>
      </c>
      <c r="M55" s="1">
        <v>0.1578</v>
      </c>
      <c r="N55">
        <v>507</v>
      </c>
      <c r="O55" s="1">
        <v>7.4999999999999997E-3</v>
      </c>
      <c r="P55" s="1">
        <v>0.54310000000000003</v>
      </c>
      <c r="Q55" s="1">
        <v>0.4617</v>
      </c>
      <c r="R55" s="1">
        <v>0.4617</v>
      </c>
      <c r="S55" s="3">
        <f>(Table1[[#This Row],[Appointments received 2014-2019]]/100)*26</f>
        <v>2762.24</v>
      </c>
    </row>
    <row r="56" spans="1:19" x14ac:dyDescent="0.3">
      <c r="A56" t="s">
        <v>79</v>
      </c>
      <c r="B56">
        <v>27242</v>
      </c>
      <c r="C56">
        <v>27242</v>
      </c>
      <c r="D56">
        <v>1112</v>
      </c>
      <c r="E56" s="1">
        <v>4.0800000000000003E-2</v>
      </c>
      <c r="F56">
        <v>18575</v>
      </c>
      <c r="G56" s="1">
        <v>0.68189999999999995</v>
      </c>
      <c r="H56">
        <v>1112</v>
      </c>
      <c r="I56" s="1">
        <v>4.0800000000000003E-2</v>
      </c>
      <c r="J56">
        <v>586</v>
      </c>
      <c r="K56" s="1">
        <v>2.1499999999999998E-2</v>
      </c>
      <c r="L56">
        <v>8647</v>
      </c>
      <c r="M56" s="1">
        <v>0.31740000000000002</v>
      </c>
      <c r="N56">
        <v>586</v>
      </c>
      <c r="O56" s="1">
        <v>2.1499999999999998E-2</v>
      </c>
      <c r="P56" s="1">
        <v>0.46550000000000002</v>
      </c>
      <c r="Q56" s="1">
        <v>0.52700000000000002</v>
      </c>
      <c r="R56" s="1">
        <v>0.52700000000000002</v>
      </c>
      <c r="S56" s="3">
        <f>(Table1[[#This Row],[Appointments received 2014-2019]]/100)*26</f>
        <v>2248.2199999999998</v>
      </c>
    </row>
    <row r="57" spans="1:19" x14ac:dyDescent="0.3">
      <c r="A57" t="s">
        <v>57</v>
      </c>
      <c r="B57">
        <v>70498</v>
      </c>
      <c r="C57">
        <v>70498</v>
      </c>
      <c r="D57">
        <v>3010</v>
      </c>
      <c r="E57" s="1">
        <v>4.2700000000000002E-2</v>
      </c>
      <c r="F57">
        <v>52960</v>
      </c>
      <c r="G57" s="1">
        <v>0.75119999999999998</v>
      </c>
      <c r="H57">
        <v>3010</v>
      </c>
      <c r="I57" s="1">
        <v>4.2700000000000002E-2</v>
      </c>
      <c r="J57">
        <v>1398</v>
      </c>
      <c r="K57" s="1">
        <v>1.9800000000000002E-2</v>
      </c>
      <c r="L57">
        <v>21421</v>
      </c>
      <c r="M57" s="1">
        <v>0.3039</v>
      </c>
      <c r="N57">
        <v>1398</v>
      </c>
      <c r="O57" s="1">
        <v>1.9800000000000002E-2</v>
      </c>
      <c r="P57" s="1">
        <v>0.40450000000000003</v>
      </c>
      <c r="Q57" s="1">
        <v>0.46450000000000002</v>
      </c>
      <c r="R57" s="1">
        <v>0.46450000000000002</v>
      </c>
      <c r="S57" s="3">
        <f>(Table1[[#This Row],[Appointments received 2014-2019]]/100)*26</f>
        <v>5569.46</v>
      </c>
    </row>
    <row r="58" spans="1:19" x14ac:dyDescent="0.3">
      <c r="A58" t="s">
        <v>152</v>
      </c>
      <c r="B58">
        <v>58493</v>
      </c>
      <c r="C58">
        <v>58493</v>
      </c>
      <c r="D58">
        <v>4026</v>
      </c>
      <c r="E58" s="1">
        <v>6.88E-2</v>
      </c>
      <c r="F58">
        <v>50322</v>
      </c>
      <c r="G58" s="1">
        <v>0.86029999999999995</v>
      </c>
      <c r="H58">
        <v>4026</v>
      </c>
      <c r="I58" s="1">
        <v>6.88E-2</v>
      </c>
      <c r="J58">
        <v>1053</v>
      </c>
      <c r="K58" s="1">
        <v>1.7999999999999999E-2</v>
      </c>
      <c r="L58">
        <v>22745</v>
      </c>
      <c r="M58" s="1">
        <v>0.38879999999999998</v>
      </c>
      <c r="N58">
        <v>1053</v>
      </c>
      <c r="O58" s="1">
        <v>1.7999999999999999E-2</v>
      </c>
      <c r="P58" s="1">
        <v>0.45200000000000001</v>
      </c>
      <c r="Q58" s="1">
        <v>0.26150000000000001</v>
      </c>
      <c r="R58" s="1">
        <v>0.26150000000000001</v>
      </c>
      <c r="S58" s="3">
        <f>(Table1[[#This Row],[Appointments received 2014-2019]]/100)*26</f>
        <v>5913.7</v>
      </c>
    </row>
    <row r="59" spans="1:19" x14ac:dyDescent="0.3">
      <c r="A59" t="s">
        <v>33</v>
      </c>
      <c r="B59">
        <v>342243</v>
      </c>
      <c r="C59">
        <v>342243</v>
      </c>
      <c r="D59">
        <v>11476</v>
      </c>
      <c r="E59" s="1">
        <v>3.3500000000000002E-2</v>
      </c>
      <c r="F59">
        <v>262776</v>
      </c>
      <c r="G59" s="1">
        <v>0.76780000000000004</v>
      </c>
      <c r="H59">
        <v>11476</v>
      </c>
      <c r="I59" s="1">
        <v>3.3500000000000002E-2</v>
      </c>
      <c r="J59">
        <v>7304</v>
      </c>
      <c r="K59" s="1">
        <v>2.1299999999999999E-2</v>
      </c>
      <c r="L59">
        <v>132043</v>
      </c>
      <c r="M59" s="1">
        <v>0.38579999999999998</v>
      </c>
      <c r="N59">
        <v>7304</v>
      </c>
      <c r="O59" s="1">
        <v>2.1299999999999999E-2</v>
      </c>
      <c r="P59" s="1">
        <v>0.50249999999999995</v>
      </c>
      <c r="Q59" s="1">
        <v>0.63649999999999995</v>
      </c>
      <c r="R59" s="1">
        <v>0.63649999999999995</v>
      </c>
      <c r="S59" s="3">
        <f>(Table1[[#This Row],[Appointments received 2014-2019]]/100)*26</f>
        <v>34331.18</v>
      </c>
    </row>
    <row r="60" spans="1:19" x14ac:dyDescent="0.3">
      <c r="A60" t="s">
        <v>58</v>
      </c>
      <c r="B60">
        <v>77949</v>
      </c>
      <c r="C60">
        <v>77949</v>
      </c>
      <c r="D60">
        <v>1827</v>
      </c>
      <c r="E60" s="1">
        <v>2.3400000000000001E-2</v>
      </c>
      <c r="F60">
        <v>43667</v>
      </c>
      <c r="G60" s="1">
        <v>0.56020000000000003</v>
      </c>
      <c r="H60">
        <v>1827</v>
      </c>
      <c r="I60" s="1">
        <v>2.3400000000000001E-2</v>
      </c>
      <c r="J60">
        <v>1282</v>
      </c>
      <c r="K60" s="1">
        <v>1.6400000000000001E-2</v>
      </c>
      <c r="L60">
        <v>29445</v>
      </c>
      <c r="M60" s="1">
        <v>0.37769999999999998</v>
      </c>
      <c r="N60">
        <v>1282</v>
      </c>
      <c r="O60" s="1">
        <v>1.6400000000000001E-2</v>
      </c>
      <c r="P60" s="1">
        <v>0.67430000000000001</v>
      </c>
      <c r="Q60" s="1">
        <v>0.70169999999999999</v>
      </c>
      <c r="R60" s="1">
        <v>0.70169999999999999</v>
      </c>
      <c r="S60" s="3">
        <f>(Table1[[#This Row],[Appointments received 2014-2019]]/100)*26</f>
        <v>7655.7</v>
      </c>
    </row>
    <row r="61" spans="1:19" x14ac:dyDescent="0.3">
      <c r="A61" t="s">
        <v>59</v>
      </c>
      <c r="B61">
        <v>62984</v>
      </c>
      <c r="C61">
        <v>62984</v>
      </c>
      <c r="D61">
        <v>5022</v>
      </c>
      <c r="E61" s="1">
        <v>7.9699999999999993E-2</v>
      </c>
      <c r="F61">
        <v>62633</v>
      </c>
      <c r="G61" s="1">
        <v>0.99439999999999995</v>
      </c>
      <c r="H61">
        <v>5022</v>
      </c>
      <c r="I61" s="1">
        <v>7.9699999999999993E-2</v>
      </c>
      <c r="J61">
        <v>2088</v>
      </c>
      <c r="K61" s="1">
        <v>3.32E-2</v>
      </c>
      <c r="L61">
        <v>39740</v>
      </c>
      <c r="M61" s="1">
        <v>0.63100000000000001</v>
      </c>
      <c r="N61">
        <v>2088</v>
      </c>
      <c r="O61" s="1">
        <v>3.32E-2</v>
      </c>
      <c r="P61" s="1">
        <v>0.63449999999999995</v>
      </c>
      <c r="Q61" s="1">
        <v>0.4158</v>
      </c>
      <c r="R61" s="1">
        <v>0.4158</v>
      </c>
      <c r="S61" s="3">
        <f>(Table1[[#This Row],[Appointments received 2014-2019]]/100)*26</f>
        <v>10332.4</v>
      </c>
    </row>
    <row r="62" spans="1:19" x14ac:dyDescent="0.3">
      <c r="A62" t="s">
        <v>118</v>
      </c>
      <c r="B62">
        <v>44312</v>
      </c>
      <c r="C62">
        <v>44312</v>
      </c>
      <c r="D62">
        <v>1685</v>
      </c>
      <c r="E62" s="1">
        <v>3.7999999999999999E-2</v>
      </c>
      <c r="F62">
        <v>33056</v>
      </c>
      <c r="G62" s="1">
        <v>0.746</v>
      </c>
      <c r="H62">
        <v>1685</v>
      </c>
      <c r="I62" s="1">
        <v>3.7999999999999999E-2</v>
      </c>
      <c r="J62">
        <v>1054</v>
      </c>
      <c r="K62" s="1">
        <v>2.3800000000000002E-2</v>
      </c>
      <c r="L62">
        <v>17176</v>
      </c>
      <c r="M62" s="1">
        <v>0.3876</v>
      </c>
      <c r="N62">
        <v>1054</v>
      </c>
      <c r="O62" s="1">
        <v>2.3800000000000002E-2</v>
      </c>
      <c r="P62" s="1">
        <v>0.51959999999999995</v>
      </c>
      <c r="Q62" s="1">
        <v>0.62549999999999994</v>
      </c>
      <c r="R62" s="1">
        <v>0.62549999999999994</v>
      </c>
      <c r="S62" s="3">
        <f>(Table1[[#This Row],[Appointments received 2014-2019]]/100)*26</f>
        <v>4465.76</v>
      </c>
    </row>
    <row r="63" spans="1:19" x14ac:dyDescent="0.3">
      <c r="A63" t="s">
        <v>139</v>
      </c>
      <c r="B63">
        <v>727</v>
      </c>
      <c r="C63">
        <v>727</v>
      </c>
      <c r="D63">
        <v>7</v>
      </c>
      <c r="E63" s="1">
        <v>9.5999999999999992E-3</v>
      </c>
      <c r="F63">
        <v>557</v>
      </c>
      <c r="G63" s="1">
        <v>0.76619999999999999</v>
      </c>
      <c r="H63">
        <v>7</v>
      </c>
      <c r="I63" s="1">
        <v>9.5999999999999992E-3</v>
      </c>
      <c r="J63">
        <v>7</v>
      </c>
      <c r="K63" s="1">
        <v>9.5999999999999992E-3</v>
      </c>
      <c r="L63">
        <v>479</v>
      </c>
      <c r="M63" s="1">
        <v>0.65890000000000004</v>
      </c>
      <c r="N63">
        <v>7</v>
      </c>
      <c r="O63" s="1">
        <v>9.5999999999999992E-3</v>
      </c>
      <c r="P63" s="1">
        <v>0.86</v>
      </c>
      <c r="Q63" s="1">
        <v>1</v>
      </c>
      <c r="R63" s="1">
        <v>1</v>
      </c>
      <c r="S63" s="3">
        <f>(Table1[[#This Row],[Appointments received 2014-2019]]/100)*26</f>
        <v>124.54</v>
      </c>
    </row>
    <row r="64" spans="1:19" x14ac:dyDescent="0.3">
      <c r="A64" t="s">
        <v>60</v>
      </c>
      <c r="B64">
        <v>51403</v>
      </c>
      <c r="C64">
        <v>51403</v>
      </c>
      <c r="D64">
        <v>4027</v>
      </c>
      <c r="E64" s="1">
        <v>7.8299999999999995E-2</v>
      </c>
      <c r="F64">
        <v>64033</v>
      </c>
      <c r="G64" s="1">
        <v>1.2457</v>
      </c>
      <c r="H64">
        <v>4027</v>
      </c>
      <c r="I64" s="1">
        <v>7.8299999999999995E-2</v>
      </c>
      <c r="J64">
        <v>1439</v>
      </c>
      <c r="K64" s="1">
        <v>2.8000000000000001E-2</v>
      </c>
      <c r="L64">
        <v>29992</v>
      </c>
      <c r="M64" s="1">
        <v>0.58350000000000002</v>
      </c>
      <c r="N64">
        <v>1439</v>
      </c>
      <c r="O64" s="1">
        <v>2.8000000000000001E-2</v>
      </c>
      <c r="P64" s="1">
        <v>0.46839999999999998</v>
      </c>
      <c r="Q64" s="1">
        <v>0.35730000000000001</v>
      </c>
      <c r="R64" s="1">
        <v>0.35730000000000001</v>
      </c>
      <c r="S64" s="3">
        <f>(Table1[[#This Row],[Appointments received 2014-2019]]/100)*26</f>
        <v>7797.92</v>
      </c>
    </row>
    <row r="65" spans="1:19" x14ac:dyDescent="0.3">
      <c r="A65" t="s">
        <v>61</v>
      </c>
      <c r="B65">
        <v>43300</v>
      </c>
      <c r="C65">
        <v>43300</v>
      </c>
      <c r="D65">
        <v>7015</v>
      </c>
      <c r="E65" s="1">
        <v>0.16200000000000001</v>
      </c>
      <c r="F65">
        <v>62610</v>
      </c>
      <c r="G65" s="1">
        <v>1.446</v>
      </c>
      <c r="H65">
        <v>7015</v>
      </c>
      <c r="I65" s="1">
        <v>0.16200000000000001</v>
      </c>
      <c r="J65">
        <v>2633</v>
      </c>
      <c r="K65" s="1">
        <v>6.08E-2</v>
      </c>
      <c r="L65">
        <v>23535</v>
      </c>
      <c r="M65" s="1">
        <v>0.54349999999999998</v>
      </c>
      <c r="N65">
        <v>2633</v>
      </c>
      <c r="O65" s="1">
        <v>6.08E-2</v>
      </c>
      <c r="P65" s="1">
        <v>0.37590000000000001</v>
      </c>
      <c r="Q65" s="1">
        <v>0.37530000000000002</v>
      </c>
      <c r="R65" s="1">
        <v>0.37530000000000002</v>
      </c>
      <c r="S65" s="3">
        <f>(Table1[[#This Row],[Appointments received 2014-2019]]/100)*26</f>
        <v>6119.0999999999995</v>
      </c>
    </row>
    <row r="66" spans="1:19" x14ac:dyDescent="0.3">
      <c r="A66" t="s">
        <v>119</v>
      </c>
      <c r="B66">
        <v>454919</v>
      </c>
      <c r="C66">
        <v>454919</v>
      </c>
      <c r="D66">
        <v>21539</v>
      </c>
      <c r="E66" s="1">
        <v>4.7300000000000002E-2</v>
      </c>
      <c r="F66">
        <v>413626</v>
      </c>
      <c r="G66" s="1">
        <v>0.90920000000000001</v>
      </c>
      <c r="H66">
        <v>21539</v>
      </c>
      <c r="I66" s="1">
        <v>4.7300000000000002E-2</v>
      </c>
      <c r="J66">
        <v>5896</v>
      </c>
      <c r="K66" s="1">
        <v>1.2999999999999999E-2</v>
      </c>
      <c r="L66">
        <v>171952</v>
      </c>
      <c r="M66" s="1">
        <v>0.378</v>
      </c>
      <c r="N66">
        <v>5896</v>
      </c>
      <c r="O66" s="1">
        <v>1.2999999999999999E-2</v>
      </c>
      <c r="P66" s="1">
        <v>0.41570000000000001</v>
      </c>
      <c r="Q66" s="1">
        <v>0.2737</v>
      </c>
      <c r="R66" s="1">
        <v>0.2737</v>
      </c>
      <c r="S66" s="3">
        <f>(Table1[[#This Row],[Appointments received 2014-2019]]/100)*26</f>
        <v>44707.519999999997</v>
      </c>
    </row>
    <row r="67" spans="1:19" x14ac:dyDescent="0.3">
      <c r="A67" t="s">
        <v>169</v>
      </c>
      <c r="B67">
        <v>62500</v>
      </c>
      <c r="C67">
        <v>62500</v>
      </c>
      <c r="D67">
        <v>1730</v>
      </c>
      <c r="E67" s="1">
        <v>2.7699999999999999E-2</v>
      </c>
      <c r="F67">
        <v>35425</v>
      </c>
      <c r="G67" s="1">
        <v>0.56679999999999997</v>
      </c>
      <c r="H67">
        <v>1730</v>
      </c>
      <c r="I67" s="1">
        <v>2.7699999999999999E-2</v>
      </c>
      <c r="J67">
        <v>691</v>
      </c>
      <c r="K67" s="1">
        <v>1.11E-2</v>
      </c>
      <c r="L67">
        <v>13512</v>
      </c>
      <c r="M67" s="1">
        <v>0.2162</v>
      </c>
      <c r="N67">
        <v>691</v>
      </c>
      <c r="O67" s="1">
        <v>1.11E-2</v>
      </c>
      <c r="P67" s="1">
        <v>0.38140000000000002</v>
      </c>
      <c r="Q67" s="1">
        <v>0.39939999999999998</v>
      </c>
      <c r="R67" s="1">
        <v>0.39939999999999998</v>
      </c>
      <c r="S67" s="3">
        <f>(Table1[[#This Row],[Appointments received 2014-2019]]/100)*26</f>
        <v>3513.12</v>
      </c>
    </row>
    <row r="68" spans="1:19" x14ac:dyDescent="0.3">
      <c r="A68" t="s">
        <v>62</v>
      </c>
      <c r="B68">
        <v>47420</v>
      </c>
      <c r="C68">
        <v>47420</v>
      </c>
      <c r="D68">
        <v>4207</v>
      </c>
      <c r="E68" s="1">
        <v>8.8700000000000001E-2</v>
      </c>
      <c r="F68">
        <v>48760</v>
      </c>
      <c r="G68" s="1">
        <v>1.0283</v>
      </c>
      <c r="H68">
        <v>4207</v>
      </c>
      <c r="I68" s="1">
        <v>8.8700000000000001E-2</v>
      </c>
      <c r="J68">
        <v>1968</v>
      </c>
      <c r="K68" s="1">
        <v>4.1500000000000002E-2</v>
      </c>
      <c r="L68">
        <v>23477</v>
      </c>
      <c r="M68" s="1">
        <v>0.49509999999999998</v>
      </c>
      <c r="N68">
        <v>1968</v>
      </c>
      <c r="O68" s="1">
        <v>4.1500000000000002E-2</v>
      </c>
      <c r="P68" s="1">
        <v>0.48149999999999998</v>
      </c>
      <c r="Q68" s="1">
        <v>0.46779999999999999</v>
      </c>
      <c r="R68" s="1">
        <v>0.46779999999999999</v>
      </c>
      <c r="S68" s="3">
        <f>(Table1[[#This Row],[Appointments received 2014-2019]]/100)*26</f>
        <v>6104.02</v>
      </c>
    </row>
    <row r="69" spans="1:19" x14ac:dyDescent="0.3">
      <c r="A69" t="s">
        <v>170</v>
      </c>
      <c r="B69">
        <v>124667</v>
      </c>
      <c r="C69">
        <v>124667</v>
      </c>
      <c r="D69">
        <v>9381</v>
      </c>
      <c r="E69" s="1">
        <v>7.5200000000000003E-2</v>
      </c>
      <c r="F69">
        <v>89346</v>
      </c>
      <c r="G69" s="1">
        <v>0.7167</v>
      </c>
      <c r="H69">
        <v>9381</v>
      </c>
      <c r="I69" s="1">
        <v>7.5200000000000003E-2</v>
      </c>
      <c r="J69">
        <v>2525</v>
      </c>
      <c r="K69" s="1">
        <v>2.0299999999999999E-2</v>
      </c>
      <c r="L69">
        <v>46956</v>
      </c>
      <c r="M69" s="1">
        <v>0.37669999999999998</v>
      </c>
      <c r="N69">
        <v>2525</v>
      </c>
      <c r="O69" s="1">
        <v>2.0299999999999999E-2</v>
      </c>
      <c r="P69" s="1">
        <v>0.52559999999999996</v>
      </c>
      <c r="Q69" s="1">
        <v>0.26919999999999999</v>
      </c>
      <c r="R69" s="1">
        <v>0.26919999999999999</v>
      </c>
      <c r="S69" s="3">
        <f>(Table1[[#This Row],[Appointments received 2014-2019]]/100)*26</f>
        <v>12208.56</v>
      </c>
    </row>
    <row r="70" spans="1:19" x14ac:dyDescent="0.3">
      <c r="A70" t="s">
        <v>97</v>
      </c>
      <c r="B70">
        <v>37283</v>
      </c>
      <c r="C70">
        <v>37283</v>
      </c>
      <c r="D70">
        <v>1825</v>
      </c>
      <c r="E70" s="1">
        <v>4.8899999999999999E-2</v>
      </c>
      <c r="F70">
        <v>27120</v>
      </c>
      <c r="G70" s="1">
        <v>0.72740000000000005</v>
      </c>
      <c r="H70">
        <v>1825</v>
      </c>
      <c r="I70" s="1">
        <v>4.8899999999999999E-2</v>
      </c>
      <c r="J70">
        <v>828</v>
      </c>
      <c r="K70" s="1">
        <v>2.2200000000000001E-2</v>
      </c>
      <c r="L70">
        <v>14186</v>
      </c>
      <c r="M70" s="1">
        <v>0.3805</v>
      </c>
      <c r="N70">
        <v>828</v>
      </c>
      <c r="O70" s="1">
        <v>2.2200000000000001E-2</v>
      </c>
      <c r="P70" s="1">
        <v>0.52310000000000001</v>
      </c>
      <c r="Q70" s="1">
        <v>0.45369999999999999</v>
      </c>
      <c r="R70" s="1">
        <v>0.45369999999999999</v>
      </c>
      <c r="S70" s="3">
        <f>(Table1[[#This Row],[Appointments received 2014-2019]]/100)*26</f>
        <v>3688.3600000000006</v>
      </c>
    </row>
    <row r="71" spans="1:19" x14ac:dyDescent="0.3">
      <c r="A71" t="s">
        <v>63</v>
      </c>
      <c r="B71">
        <v>75845</v>
      </c>
      <c r="C71">
        <v>75845</v>
      </c>
      <c r="D71">
        <v>3135</v>
      </c>
      <c r="E71" s="1">
        <v>4.1300000000000003E-2</v>
      </c>
      <c r="F71">
        <v>96958</v>
      </c>
      <c r="G71" s="1">
        <v>1.2784</v>
      </c>
      <c r="H71">
        <v>3135</v>
      </c>
      <c r="I71" s="1">
        <v>4.1300000000000003E-2</v>
      </c>
      <c r="J71">
        <v>648</v>
      </c>
      <c r="K71" s="1">
        <v>8.5000000000000006E-3</v>
      </c>
      <c r="L71">
        <v>22216</v>
      </c>
      <c r="M71" s="1">
        <v>0.29289999999999999</v>
      </c>
      <c r="N71">
        <v>648</v>
      </c>
      <c r="O71" s="1">
        <v>8.5000000000000006E-3</v>
      </c>
      <c r="P71" s="1">
        <v>0.2291</v>
      </c>
      <c r="Q71" s="1">
        <v>0.20669999999999999</v>
      </c>
      <c r="R71" s="1">
        <v>0.20669999999999999</v>
      </c>
      <c r="S71" s="3">
        <f>(Table1[[#This Row],[Appointments received 2014-2019]]/100)*26</f>
        <v>5776.16</v>
      </c>
    </row>
    <row r="72" spans="1:19" x14ac:dyDescent="0.3">
      <c r="A72" t="s">
        <v>98</v>
      </c>
      <c r="B72">
        <v>354935</v>
      </c>
      <c r="C72">
        <v>354935</v>
      </c>
      <c r="D72">
        <v>29348</v>
      </c>
      <c r="E72" s="1">
        <v>8.2699999999999996E-2</v>
      </c>
      <c r="F72">
        <v>325271</v>
      </c>
      <c r="G72" s="1">
        <v>0.91639999999999999</v>
      </c>
      <c r="H72">
        <v>29348</v>
      </c>
      <c r="I72" s="1">
        <v>8.2699999999999996E-2</v>
      </c>
      <c r="J72">
        <v>11928</v>
      </c>
      <c r="K72" s="1">
        <v>3.3599999999999998E-2</v>
      </c>
      <c r="L72">
        <v>189660</v>
      </c>
      <c r="M72" s="1">
        <v>0.53439999999999999</v>
      </c>
      <c r="N72">
        <v>11928</v>
      </c>
      <c r="O72" s="1">
        <v>3.3599999999999998E-2</v>
      </c>
      <c r="P72" s="1">
        <v>0.58309999999999995</v>
      </c>
      <c r="Q72" s="1">
        <v>0.40639999999999998</v>
      </c>
      <c r="R72" s="1">
        <v>0.40639999999999998</v>
      </c>
      <c r="S72" s="3">
        <f>(Table1[[#This Row],[Appointments received 2014-2019]]/100)*26</f>
        <v>49311.6</v>
      </c>
    </row>
    <row r="73" spans="1:19" x14ac:dyDescent="0.3">
      <c r="A73" t="s">
        <v>171</v>
      </c>
      <c r="B73">
        <v>200984</v>
      </c>
      <c r="C73">
        <v>200984</v>
      </c>
      <c r="D73">
        <v>6632</v>
      </c>
      <c r="E73" s="1">
        <v>3.3000000000000002E-2</v>
      </c>
      <c r="F73">
        <v>126147</v>
      </c>
      <c r="G73" s="1">
        <v>0.62760000000000005</v>
      </c>
      <c r="H73">
        <v>6632</v>
      </c>
      <c r="I73" s="1">
        <v>3.3000000000000002E-2</v>
      </c>
      <c r="J73">
        <v>4901</v>
      </c>
      <c r="K73" s="1">
        <v>2.4400000000000002E-2</v>
      </c>
      <c r="L73">
        <v>87374</v>
      </c>
      <c r="M73" s="1">
        <v>0.43469999999999998</v>
      </c>
      <c r="N73">
        <v>4901</v>
      </c>
      <c r="O73" s="1">
        <v>2.4400000000000002E-2</v>
      </c>
      <c r="P73" s="1">
        <v>0.69259999999999999</v>
      </c>
      <c r="Q73" s="1">
        <v>0.73899999999999999</v>
      </c>
      <c r="R73" s="1">
        <v>0.73899999999999999</v>
      </c>
      <c r="S73" s="3">
        <f>(Table1[[#This Row],[Appointments received 2014-2019]]/100)*26</f>
        <v>22717.24</v>
      </c>
    </row>
    <row r="74" spans="1:19" x14ac:dyDescent="0.3">
      <c r="A74" t="s">
        <v>21</v>
      </c>
      <c r="B74">
        <v>81229</v>
      </c>
      <c r="C74">
        <v>81229</v>
      </c>
      <c r="D74">
        <v>2277</v>
      </c>
      <c r="E74" s="1">
        <v>2.8000000000000001E-2</v>
      </c>
      <c r="F74">
        <v>41355</v>
      </c>
      <c r="G74" s="1">
        <v>0.5091</v>
      </c>
      <c r="H74">
        <v>2277</v>
      </c>
      <c r="I74" s="1">
        <v>2.8000000000000001E-2</v>
      </c>
      <c r="J74">
        <v>2277</v>
      </c>
      <c r="K74" s="1">
        <v>2.8000000000000001E-2</v>
      </c>
      <c r="L74">
        <v>41355</v>
      </c>
      <c r="M74" s="1">
        <v>0.5091</v>
      </c>
      <c r="N74">
        <v>2277</v>
      </c>
      <c r="O74" s="1">
        <v>2.8000000000000001E-2</v>
      </c>
      <c r="P74" s="1">
        <v>1</v>
      </c>
      <c r="Q74" s="1">
        <v>1</v>
      </c>
      <c r="R74" s="1">
        <v>1</v>
      </c>
      <c r="S74" s="3">
        <f>(Table1[[#This Row],[Appointments received 2014-2019]]/100)*26</f>
        <v>10752.300000000001</v>
      </c>
    </row>
    <row r="75" spans="1:19" x14ac:dyDescent="0.3">
      <c r="A75" t="s">
        <v>22</v>
      </c>
      <c r="B75">
        <v>207871</v>
      </c>
      <c r="C75">
        <v>207871</v>
      </c>
      <c r="D75">
        <v>9990</v>
      </c>
      <c r="E75" s="1">
        <v>4.8099999999999997E-2</v>
      </c>
      <c r="F75">
        <v>200240</v>
      </c>
      <c r="G75" s="1">
        <v>0.96330000000000005</v>
      </c>
      <c r="H75">
        <v>9990</v>
      </c>
      <c r="I75" s="1">
        <v>4.8099999999999997E-2</v>
      </c>
      <c r="J75">
        <v>4978</v>
      </c>
      <c r="K75" s="1">
        <v>2.3900000000000001E-2</v>
      </c>
      <c r="L75">
        <v>83741</v>
      </c>
      <c r="M75" s="1">
        <v>0.40289999999999998</v>
      </c>
      <c r="N75">
        <v>4978</v>
      </c>
      <c r="O75" s="1">
        <v>2.3900000000000001E-2</v>
      </c>
      <c r="P75" s="1">
        <v>0.41820000000000002</v>
      </c>
      <c r="Q75" s="1">
        <v>0.49830000000000002</v>
      </c>
      <c r="R75" s="1">
        <v>0.49830000000000002</v>
      </c>
      <c r="S75" s="3">
        <f>(Table1[[#This Row],[Appointments received 2014-2019]]/100)*26</f>
        <v>21772.66</v>
      </c>
    </row>
    <row r="76" spans="1:19" x14ac:dyDescent="0.3">
      <c r="A76" t="s">
        <v>64</v>
      </c>
      <c r="B76">
        <v>77467</v>
      </c>
      <c r="C76">
        <v>77467</v>
      </c>
      <c r="D76">
        <v>4502</v>
      </c>
      <c r="E76" s="1">
        <v>5.8099999999999999E-2</v>
      </c>
      <c r="F76">
        <v>70594</v>
      </c>
      <c r="G76" s="1">
        <v>0.9113</v>
      </c>
      <c r="H76">
        <v>4502</v>
      </c>
      <c r="I76" s="1">
        <v>5.8099999999999999E-2</v>
      </c>
      <c r="J76">
        <v>1467</v>
      </c>
      <c r="K76" s="1">
        <v>1.89E-2</v>
      </c>
      <c r="L76">
        <v>28004</v>
      </c>
      <c r="M76" s="1">
        <v>0.36149999999999999</v>
      </c>
      <c r="N76">
        <v>1467</v>
      </c>
      <c r="O76" s="1">
        <v>1.89E-2</v>
      </c>
      <c r="P76" s="1">
        <v>0.3967</v>
      </c>
      <c r="Q76" s="1">
        <v>0.32590000000000002</v>
      </c>
      <c r="R76" s="1">
        <v>0.32590000000000002</v>
      </c>
      <c r="S76" s="3">
        <f>(Table1[[#This Row],[Appointments received 2014-2019]]/100)*26</f>
        <v>7281.0400000000009</v>
      </c>
    </row>
    <row r="77" spans="1:19" x14ac:dyDescent="0.3">
      <c r="A77" t="s">
        <v>23</v>
      </c>
      <c r="B77">
        <v>207823</v>
      </c>
      <c r="C77">
        <v>207823</v>
      </c>
      <c r="D77">
        <v>8137</v>
      </c>
      <c r="E77" s="1">
        <v>3.9199999999999999E-2</v>
      </c>
      <c r="F77">
        <v>183712</v>
      </c>
      <c r="G77" s="1">
        <v>0.88400000000000001</v>
      </c>
      <c r="H77">
        <v>8137</v>
      </c>
      <c r="I77" s="1">
        <v>3.9199999999999999E-2</v>
      </c>
      <c r="J77">
        <v>5242</v>
      </c>
      <c r="K77" s="1">
        <v>2.52E-2</v>
      </c>
      <c r="L77">
        <v>112742</v>
      </c>
      <c r="M77" s="1">
        <v>0.54249999999999998</v>
      </c>
      <c r="N77">
        <v>5242</v>
      </c>
      <c r="O77" s="1">
        <v>2.52E-2</v>
      </c>
      <c r="P77" s="1">
        <v>0.61370000000000002</v>
      </c>
      <c r="Q77" s="1">
        <v>0.64419999999999999</v>
      </c>
      <c r="R77" s="1">
        <v>0.64419999999999999</v>
      </c>
      <c r="S77" s="3">
        <f>(Table1[[#This Row],[Appointments received 2014-2019]]/100)*26</f>
        <v>29312.920000000002</v>
      </c>
    </row>
    <row r="78" spans="1:19" x14ac:dyDescent="0.3">
      <c r="A78" t="s">
        <v>99</v>
      </c>
      <c r="B78">
        <v>122607</v>
      </c>
      <c r="C78">
        <v>122607</v>
      </c>
      <c r="D78">
        <v>3756</v>
      </c>
      <c r="E78" s="1">
        <v>3.0599999999999999E-2</v>
      </c>
      <c r="F78">
        <v>75157</v>
      </c>
      <c r="G78" s="1">
        <v>0.61299999999999999</v>
      </c>
      <c r="H78">
        <v>3756</v>
      </c>
      <c r="I78" s="1">
        <v>3.0599999999999999E-2</v>
      </c>
      <c r="J78">
        <v>2424</v>
      </c>
      <c r="K78" s="1">
        <v>1.9800000000000002E-2</v>
      </c>
      <c r="L78">
        <v>35375</v>
      </c>
      <c r="M78" s="1">
        <v>0.28849999999999998</v>
      </c>
      <c r="N78">
        <v>2424</v>
      </c>
      <c r="O78" s="1">
        <v>1.9800000000000002E-2</v>
      </c>
      <c r="P78" s="1">
        <v>0.47070000000000001</v>
      </c>
      <c r="Q78" s="1">
        <v>0.64539999999999997</v>
      </c>
      <c r="R78" s="1">
        <v>0.64539999999999997</v>
      </c>
      <c r="S78" s="3">
        <f>(Table1[[#This Row],[Appointments received 2014-2019]]/100)*26</f>
        <v>9197.5</v>
      </c>
    </row>
    <row r="79" spans="1:19" x14ac:dyDescent="0.3">
      <c r="A79" t="s">
        <v>41</v>
      </c>
      <c r="B79">
        <v>2166406</v>
      </c>
      <c r="C79">
        <v>2166406</v>
      </c>
      <c r="D79">
        <v>108744</v>
      </c>
      <c r="E79" s="1">
        <v>5.0200000000000002E-2</v>
      </c>
      <c r="F79">
        <v>1871584</v>
      </c>
      <c r="G79" s="1">
        <v>0.8639</v>
      </c>
      <c r="H79">
        <v>108744</v>
      </c>
      <c r="I79" s="1">
        <v>5.0200000000000002E-2</v>
      </c>
      <c r="J79">
        <v>47636</v>
      </c>
      <c r="K79" s="1">
        <v>2.1999999999999999E-2</v>
      </c>
      <c r="L79">
        <v>903432</v>
      </c>
      <c r="M79" s="1">
        <v>0.41699999999999998</v>
      </c>
      <c r="N79">
        <v>47636</v>
      </c>
      <c r="O79" s="1">
        <v>2.1999999999999999E-2</v>
      </c>
      <c r="P79" s="1">
        <v>0.48270000000000002</v>
      </c>
      <c r="Q79" s="1">
        <v>0.43809999999999999</v>
      </c>
      <c r="R79" s="1">
        <v>0.43809999999999999</v>
      </c>
      <c r="S79" s="3">
        <f>(Table1[[#This Row],[Appointments received 2014-2019]]/100)*26</f>
        <v>234892.32</v>
      </c>
    </row>
    <row r="80" spans="1:19" x14ac:dyDescent="0.3">
      <c r="A80" t="s">
        <v>34</v>
      </c>
      <c r="B80">
        <v>52210</v>
      </c>
      <c r="C80">
        <v>52210</v>
      </c>
      <c r="D80">
        <v>2047</v>
      </c>
      <c r="E80" s="1">
        <v>3.9199999999999999E-2</v>
      </c>
      <c r="F80">
        <v>37762</v>
      </c>
      <c r="G80" s="1">
        <v>0.72330000000000005</v>
      </c>
      <c r="H80">
        <v>2047</v>
      </c>
      <c r="I80" s="1">
        <v>3.9199999999999999E-2</v>
      </c>
      <c r="J80">
        <v>777</v>
      </c>
      <c r="K80" s="1">
        <v>1.49E-2</v>
      </c>
      <c r="L80">
        <v>17567</v>
      </c>
      <c r="M80" s="1">
        <v>0.33650000000000002</v>
      </c>
      <c r="N80">
        <v>777</v>
      </c>
      <c r="O80" s="1">
        <v>1.49E-2</v>
      </c>
      <c r="P80" s="1">
        <v>0.4652</v>
      </c>
      <c r="Q80" s="1">
        <v>0.37959999999999999</v>
      </c>
      <c r="R80" s="1">
        <v>0.37959999999999999</v>
      </c>
      <c r="S80" s="3">
        <f>(Table1[[#This Row],[Appointments received 2014-2019]]/100)*26</f>
        <v>4567.42</v>
      </c>
    </row>
    <row r="81" spans="1:19" x14ac:dyDescent="0.3">
      <c r="A81" t="s">
        <v>100</v>
      </c>
      <c r="B81">
        <v>140261</v>
      </c>
      <c r="C81">
        <v>140261</v>
      </c>
      <c r="D81">
        <v>3182</v>
      </c>
      <c r="E81" s="1">
        <v>2.2700000000000001E-2</v>
      </c>
      <c r="F81">
        <v>57252</v>
      </c>
      <c r="G81" s="1">
        <v>0.40820000000000001</v>
      </c>
      <c r="H81">
        <v>3182</v>
      </c>
      <c r="I81" s="1">
        <v>2.2700000000000001E-2</v>
      </c>
      <c r="J81">
        <v>974</v>
      </c>
      <c r="K81" s="1">
        <v>6.8999999999999999E-3</v>
      </c>
      <c r="L81">
        <v>24022</v>
      </c>
      <c r="M81" s="1">
        <v>0.17130000000000001</v>
      </c>
      <c r="N81">
        <v>974</v>
      </c>
      <c r="O81" s="1">
        <v>6.8999999999999999E-3</v>
      </c>
      <c r="P81" s="1">
        <v>0.41959999999999997</v>
      </c>
      <c r="Q81" s="1">
        <v>0.30609999999999998</v>
      </c>
      <c r="R81" s="1">
        <v>0.30609999999999998</v>
      </c>
      <c r="S81" s="3">
        <f>(Table1[[#This Row],[Appointments received 2014-2019]]/100)*26</f>
        <v>6245.72</v>
      </c>
    </row>
    <row r="82" spans="1:19" x14ac:dyDescent="0.3">
      <c r="A82" t="s">
        <v>120</v>
      </c>
      <c r="B82">
        <v>79030</v>
      </c>
      <c r="C82">
        <v>79030</v>
      </c>
      <c r="D82">
        <v>5578</v>
      </c>
      <c r="E82" s="1">
        <v>7.0599999999999996E-2</v>
      </c>
      <c r="F82">
        <v>69391</v>
      </c>
      <c r="G82" s="1">
        <v>0.878</v>
      </c>
      <c r="H82">
        <v>5578</v>
      </c>
      <c r="I82" s="1">
        <v>7.0599999999999996E-2</v>
      </c>
      <c r="J82">
        <v>2101</v>
      </c>
      <c r="K82" s="1">
        <v>2.6599999999999999E-2</v>
      </c>
      <c r="L82">
        <v>27988</v>
      </c>
      <c r="M82" s="1">
        <v>0.35410000000000003</v>
      </c>
      <c r="N82">
        <v>2101</v>
      </c>
      <c r="O82" s="1">
        <v>2.6599999999999999E-2</v>
      </c>
      <c r="P82" s="1">
        <v>0.40329999999999999</v>
      </c>
      <c r="Q82" s="1">
        <v>0.37669999999999998</v>
      </c>
      <c r="R82" s="1">
        <v>0.37669999999999998</v>
      </c>
      <c r="S82" s="3">
        <f>(Table1[[#This Row],[Appointments received 2014-2019]]/100)*26</f>
        <v>7276.88</v>
      </c>
    </row>
    <row r="83" spans="1:19" x14ac:dyDescent="0.3">
      <c r="A83" t="s">
        <v>65</v>
      </c>
      <c r="B83">
        <v>54968</v>
      </c>
      <c r="C83">
        <v>54968</v>
      </c>
      <c r="D83">
        <v>4795</v>
      </c>
      <c r="E83" s="1">
        <v>8.72E-2</v>
      </c>
      <c r="F83">
        <v>41035</v>
      </c>
      <c r="G83" s="1">
        <v>0.74650000000000005</v>
      </c>
      <c r="H83">
        <v>4795</v>
      </c>
      <c r="I83" s="1">
        <v>8.72E-2</v>
      </c>
      <c r="J83">
        <v>749</v>
      </c>
      <c r="K83" s="1">
        <v>1.3599999999999999E-2</v>
      </c>
      <c r="L83">
        <v>16496</v>
      </c>
      <c r="M83" s="1">
        <v>0.30009999999999998</v>
      </c>
      <c r="N83">
        <v>749</v>
      </c>
      <c r="O83" s="1">
        <v>1.3599999999999999E-2</v>
      </c>
      <c r="P83" s="1">
        <v>0.40200000000000002</v>
      </c>
      <c r="Q83" s="1">
        <v>0.15620000000000001</v>
      </c>
      <c r="R83" s="1">
        <v>0.15620000000000001</v>
      </c>
      <c r="S83" s="3">
        <f>(Table1[[#This Row],[Appointments received 2014-2019]]/100)*26</f>
        <v>4288.96</v>
      </c>
    </row>
    <row r="84" spans="1:19" x14ac:dyDescent="0.3">
      <c r="A84" t="s">
        <v>80</v>
      </c>
      <c r="B84">
        <v>37220</v>
      </c>
      <c r="C84">
        <v>37220</v>
      </c>
      <c r="D84">
        <v>1103</v>
      </c>
      <c r="E84" s="1">
        <v>2.9600000000000001E-2</v>
      </c>
      <c r="F84">
        <v>30337</v>
      </c>
      <c r="G84" s="1">
        <v>0.81510000000000005</v>
      </c>
      <c r="H84">
        <v>1103</v>
      </c>
      <c r="I84" s="1">
        <v>2.9600000000000001E-2</v>
      </c>
      <c r="J84">
        <v>530</v>
      </c>
      <c r="K84" s="1">
        <v>1.4200000000000001E-2</v>
      </c>
      <c r="L84">
        <v>14724</v>
      </c>
      <c r="M84" s="1">
        <v>0.39560000000000001</v>
      </c>
      <c r="N84">
        <v>530</v>
      </c>
      <c r="O84" s="1">
        <v>1.4200000000000001E-2</v>
      </c>
      <c r="P84" s="1">
        <v>0.48530000000000001</v>
      </c>
      <c r="Q84" s="1">
        <v>0.48049999999999998</v>
      </c>
      <c r="R84" s="1">
        <v>0.48049999999999998</v>
      </c>
      <c r="S84" s="3">
        <f>(Table1[[#This Row],[Appointments received 2014-2019]]/100)*26</f>
        <v>3828.2400000000002</v>
      </c>
    </row>
    <row r="85" spans="1:19" x14ac:dyDescent="0.3">
      <c r="A85" t="s">
        <v>35</v>
      </c>
      <c r="B85">
        <v>74216</v>
      </c>
      <c r="C85">
        <v>74216</v>
      </c>
      <c r="D85">
        <v>3290</v>
      </c>
      <c r="E85" s="1">
        <v>4.4299999999999999E-2</v>
      </c>
      <c r="F85">
        <v>65745</v>
      </c>
      <c r="G85" s="1">
        <v>0.88590000000000002</v>
      </c>
      <c r="H85">
        <v>3290</v>
      </c>
      <c r="I85" s="1">
        <v>4.4299999999999999E-2</v>
      </c>
      <c r="J85">
        <v>1828</v>
      </c>
      <c r="K85" s="1">
        <v>2.46E-2</v>
      </c>
      <c r="L85">
        <v>31816</v>
      </c>
      <c r="M85" s="1">
        <v>0.42870000000000003</v>
      </c>
      <c r="N85">
        <v>1828</v>
      </c>
      <c r="O85" s="1">
        <v>2.46E-2</v>
      </c>
      <c r="P85" s="1">
        <v>0.4839</v>
      </c>
      <c r="Q85" s="1">
        <v>0.55559999999999998</v>
      </c>
      <c r="R85" s="1">
        <v>0.55559999999999998</v>
      </c>
      <c r="S85" s="3">
        <f>(Table1[[#This Row],[Appointments received 2014-2019]]/100)*26</f>
        <v>8272.16</v>
      </c>
    </row>
    <row r="86" spans="1:19" x14ac:dyDescent="0.3">
      <c r="A86" t="s">
        <v>17</v>
      </c>
      <c r="B86">
        <v>15578669</v>
      </c>
      <c r="C86">
        <v>15578669</v>
      </c>
      <c r="D86">
        <v>670221</v>
      </c>
      <c r="E86" s="1">
        <v>4.2999999999999997E-2</v>
      </c>
      <c r="F86">
        <v>11944651</v>
      </c>
      <c r="G86" s="1">
        <v>0.76670000000000005</v>
      </c>
      <c r="H86">
        <v>670221</v>
      </c>
      <c r="I86" s="1">
        <v>4.2999999999999997E-2</v>
      </c>
      <c r="J86">
        <v>285670</v>
      </c>
      <c r="K86" s="1">
        <v>1.83E-2</v>
      </c>
      <c r="L86">
        <v>5767770</v>
      </c>
      <c r="M86" s="1">
        <v>0.37019999999999997</v>
      </c>
      <c r="N86">
        <v>285670</v>
      </c>
      <c r="O86" s="1">
        <v>1.83E-2</v>
      </c>
      <c r="P86" s="1">
        <v>0.4829</v>
      </c>
      <c r="Q86" s="1">
        <v>0.42620000000000002</v>
      </c>
      <c r="R86" s="1">
        <v>0.42620000000000002</v>
      </c>
      <c r="S86" s="3">
        <f>(Table1[[#This Row],[Appointments received 2014-2019]]/100)*26</f>
        <v>1499620.2</v>
      </c>
    </row>
    <row r="87" spans="1:19" x14ac:dyDescent="0.3">
      <c r="A87" t="s">
        <v>81</v>
      </c>
      <c r="B87">
        <v>70640</v>
      </c>
      <c r="C87">
        <v>70640</v>
      </c>
      <c r="D87">
        <v>955</v>
      </c>
      <c r="E87" s="1">
        <v>1.35E-2</v>
      </c>
      <c r="F87">
        <v>55961</v>
      </c>
      <c r="G87" s="1">
        <v>0.79220000000000002</v>
      </c>
      <c r="H87">
        <v>955</v>
      </c>
      <c r="I87" s="1">
        <v>1.35E-2</v>
      </c>
      <c r="J87">
        <v>715</v>
      </c>
      <c r="K87" s="1">
        <v>1.01E-2</v>
      </c>
      <c r="L87">
        <v>13169</v>
      </c>
      <c r="M87" s="1">
        <v>0.18640000000000001</v>
      </c>
      <c r="N87">
        <v>715</v>
      </c>
      <c r="O87" s="1">
        <v>1.01E-2</v>
      </c>
      <c r="P87" s="1">
        <v>0.23530000000000001</v>
      </c>
      <c r="Q87" s="1">
        <v>0.74870000000000003</v>
      </c>
      <c r="R87" s="1">
        <v>0.74870000000000003</v>
      </c>
      <c r="S87" s="3">
        <f>(Table1[[#This Row],[Appointments received 2014-2019]]/100)*26</f>
        <v>3423.94</v>
      </c>
    </row>
    <row r="88" spans="1:19" x14ac:dyDescent="0.3">
      <c r="A88" t="s">
        <v>66</v>
      </c>
      <c r="B88">
        <v>70875</v>
      </c>
      <c r="C88">
        <v>70875</v>
      </c>
      <c r="D88">
        <v>6026</v>
      </c>
      <c r="E88" s="1">
        <v>8.5000000000000006E-2</v>
      </c>
      <c r="F88">
        <v>76632</v>
      </c>
      <c r="G88" s="1">
        <v>1.0811999999999999</v>
      </c>
      <c r="H88">
        <v>6026</v>
      </c>
      <c r="I88" s="1">
        <v>8.5000000000000006E-2</v>
      </c>
      <c r="J88">
        <v>2550</v>
      </c>
      <c r="K88" s="1">
        <v>3.5999999999999997E-2</v>
      </c>
      <c r="L88">
        <v>46582</v>
      </c>
      <c r="M88" s="1">
        <v>0.65720000000000001</v>
      </c>
      <c r="N88">
        <v>2550</v>
      </c>
      <c r="O88" s="1">
        <v>3.5999999999999997E-2</v>
      </c>
      <c r="P88" s="1">
        <v>0.6079</v>
      </c>
      <c r="Q88" s="1">
        <v>0.42320000000000002</v>
      </c>
      <c r="R88" s="1">
        <v>0.42320000000000002</v>
      </c>
      <c r="S88" s="3">
        <f>(Table1[[#This Row],[Appointments received 2014-2019]]/100)*26</f>
        <v>12111.32</v>
      </c>
    </row>
    <row r="89" spans="1:19" x14ac:dyDescent="0.3">
      <c r="A89" t="s">
        <v>36</v>
      </c>
      <c r="B89">
        <v>264545</v>
      </c>
      <c r="C89">
        <v>264545</v>
      </c>
      <c r="D89">
        <v>11837</v>
      </c>
      <c r="E89" s="1">
        <v>4.4699999999999997E-2</v>
      </c>
      <c r="F89">
        <v>204258</v>
      </c>
      <c r="G89" s="1">
        <v>0.77210000000000001</v>
      </c>
      <c r="H89">
        <v>11837</v>
      </c>
      <c r="I89" s="1">
        <v>4.4699999999999997E-2</v>
      </c>
      <c r="J89">
        <v>5680</v>
      </c>
      <c r="K89" s="1">
        <v>2.1499999999999998E-2</v>
      </c>
      <c r="L89">
        <v>98285</v>
      </c>
      <c r="M89" s="1">
        <v>0.3715</v>
      </c>
      <c r="N89">
        <v>5680</v>
      </c>
      <c r="O89" s="1">
        <v>2.1499999999999998E-2</v>
      </c>
      <c r="P89" s="1">
        <v>0.48120000000000002</v>
      </c>
      <c r="Q89" s="1">
        <v>0.47989999999999999</v>
      </c>
      <c r="R89" s="1">
        <v>0.47989999999999999</v>
      </c>
      <c r="S89" s="3">
        <f>(Table1[[#This Row],[Appointments received 2014-2019]]/100)*26</f>
        <v>25554.100000000002</v>
      </c>
    </row>
    <row r="90" spans="1:19" x14ac:dyDescent="0.3">
      <c r="A90" t="s">
        <v>75</v>
      </c>
      <c r="B90">
        <v>751481</v>
      </c>
      <c r="C90">
        <v>751481</v>
      </c>
      <c r="D90">
        <v>29302</v>
      </c>
      <c r="E90" s="1">
        <v>3.9E-2</v>
      </c>
      <c r="F90">
        <v>571768</v>
      </c>
      <c r="G90" s="1">
        <v>0.76090000000000002</v>
      </c>
      <c r="H90">
        <v>29302</v>
      </c>
      <c r="I90" s="1">
        <v>3.9E-2</v>
      </c>
      <c r="J90">
        <v>11051</v>
      </c>
      <c r="K90" s="1">
        <v>1.47E-2</v>
      </c>
      <c r="L90">
        <v>242786</v>
      </c>
      <c r="M90" s="1">
        <v>0.3231</v>
      </c>
      <c r="N90">
        <v>11051</v>
      </c>
      <c r="O90" s="1">
        <v>1.47E-2</v>
      </c>
      <c r="P90" s="1">
        <v>0.42459999999999998</v>
      </c>
      <c r="Q90" s="1">
        <v>0.37709999999999999</v>
      </c>
      <c r="R90" s="1">
        <v>0.37709999999999999</v>
      </c>
      <c r="S90" s="3">
        <f>(Table1[[#This Row],[Appointments received 2014-2019]]/100)*26</f>
        <v>63124.36</v>
      </c>
    </row>
    <row r="91" spans="1:19" x14ac:dyDescent="0.3">
      <c r="A91" t="s">
        <v>172</v>
      </c>
      <c r="B91">
        <v>46610</v>
      </c>
      <c r="C91">
        <v>46610</v>
      </c>
      <c r="D91">
        <v>1681</v>
      </c>
      <c r="E91" s="1">
        <v>3.61E-2</v>
      </c>
      <c r="F91">
        <v>23706</v>
      </c>
      <c r="G91" s="1">
        <v>0.50860000000000005</v>
      </c>
      <c r="H91">
        <v>1681</v>
      </c>
      <c r="I91" s="1">
        <v>3.61E-2</v>
      </c>
      <c r="J91">
        <v>304</v>
      </c>
      <c r="K91" s="1">
        <v>6.4999999999999997E-3</v>
      </c>
      <c r="L91">
        <v>8092</v>
      </c>
      <c r="M91" s="1">
        <v>0.1736</v>
      </c>
      <c r="N91">
        <v>304</v>
      </c>
      <c r="O91" s="1">
        <v>6.4999999999999997E-3</v>
      </c>
      <c r="P91" s="1">
        <v>0.34129999999999999</v>
      </c>
      <c r="Q91" s="1">
        <v>0.18079999999999999</v>
      </c>
      <c r="R91" s="1">
        <v>0.18079999999999999</v>
      </c>
      <c r="S91" s="3">
        <f>(Table1[[#This Row],[Appointments received 2014-2019]]/100)*26</f>
        <v>2103.92</v>
      </c>
    </row>
    <row r="92" spans="1:19" x14ac:dyDescent="0.3">
      <c r="A92" t="s">
        <v>173</v>
      </c>
      <c r="B92">
        <v>52179</v>
      </c>
      <c r="C92">
        <v>52179</v>
      </c>
      <c r="D92">
        <v>999</v>
      </c>
      <c r="E92" s="1">
        <v>1.9099999999999999E-2</v>
      </c>
      <c r="F92">
        <v>26342</v>
      </c>
      <c r="G92" s="1">
        <v>0.50480000000000003</v>
      </c>
      <c r="H92">
        <v>999</v>
      </c>
      <c r="I92" s="1">
        <v>1.9099999999999999E-2</v>
      </c>
      <c r="J92">
        <v>609</v>
      </c>
      <c r="K92" s="1">
        <v>1.17E-2</v>
      </c>
      <c r="L92">
        <v>13011</v>
      </c>
      <c r="M92" s="1">
        <v>0.24940000000000001</v>
      </c>
      <c r="N92">
        <v>609</v>
      </c>
      <c r="O92" s="1">
        <v>1.17E-2</v>
      </c>
      <c r="P92" s="1">
        <v>0.49390000000000001</v>
      </c>
      <c r="Q92" s="1">
        <v>0.60960000000000003</v>
      </c>
      <c r="R92" s="1">
        <v>0.60960000000000003</v>
      </c>
      <c r="S92" s="3">
        <f>(Table1[[#This Row],[Appointments received 2014-2019]]/100)*26</f>
        <v>3382.8600000000006</v>
      </c>
    </row>
    <row r="93" spans="1:19" x14ac:dyDescent="0.3">
      <c r="A93" t="s">
        <v>140</v>
      </c>
      <c r="B93">
        <v>65420</v>
      </c>
      <c r="C93">
        <v>65420</v>
      </c>
      <c r="D93">
        <v>0</v>
      </c>
      <c r="E93" s="1">
        <v>0</v>
      </c>
      <c r="F93">
        <v>34159</v>
      </c>
      <c r="G93" s="1">
        <v>0.52210000000000001</v>
      </c>
      <c r="H93">
        <v>0</v>
      </c>
      <c r="I93" s="1">
        <v>0</v>
      </c>
      <c r="J93">
        <v>0</v>
      </c>
      <c r="K93" s="1">
        <v>0</v>
      </c>
      <c r="L93">
        <v>17131</v>
      </c>
      <c r="M93" s="1">
        <v>0.26190000000000002</v>
      </c>
      <c r="N93">
        <v>0</v>
      </c>
      <c r="O93" s="1">
        <v>0</v>
      </c>
      <c r="P93" s="1">
        <v>0.50149999999999995</v>
      </c>
      <c r="Q93" s="1">
        <v>0</v>
      </c>
      <c r="R93" s="1">
        <v>0</v>
      </c>
      <c r="S93" s="3">
        <f>(Table1[[#This Row],[Appointments received 2014-2019]]/100)*26</f>
        <v>4454.0600000000004</v>
      </c>
    </row>
    <row r="94" spans="1:19" x14ac:dyDescent="0.3">
      <c r="A94" t="s">
        <v>82</v>
      </c>
      <c r="B94">
        <v>62593</v>
      </c>
      <c r="C94">
        <v>62593</v>
      </c>
      <c r="D94">
        <v>1603</v>
      </c>
      <c r="E94" s="1">
        <v>2.5600000000000001E-2</v>
      </c>
      <c r="F94">
        <v>43097</v>
      </c>
      <c r="G94" s="1">
        <v>0.6885</v>
      </c>
      <c r="H94">
        <v>1603</v>
      </c>
      <c r="I94" s="1">
        <v>2.5600000000000001E-2</v>
      </c>
      <c r="J94">
        <v>731</v>
      </c>
      <c r="K94" s="1">
        <v>1.17E-2</v>
      </c>
      <c r="L94">
        <v>21548</v>
      </c>
      <c r="M94" s="1">
        <v>0.34429999999999999</v>
      </c>
      <c r="N94">
        <v>731</v>
      </c>
      <c r="O94" s="1">
        <v>1.17E-2</v>
      </c>
      <c r="P94" s="1">
        <v>0.5</v>
      </c>
      <c r="Q94" s="1">
        <v>0.45600000000000002</v>
      </c>
      <c r="R94" s="1">
        <v>0.45600000000000002</v>
      </c>
      <c r="S94" s="3">
        <f>(Table1[[#This Row],[Appointments received 2014-2019]]/100)*26</f>
        <v>5602.48</v>
      </c>
    </row>
    <row r="95" spans="1:19" x14ac:dyDescent="0.3">
      <c r="A95" t="s">
        <v>88</v>
      </c>
      <c r="B95">
        <v>2081317</v>
      </c>
      <c r="C95">
        <v>2081317</v>
      </c>
      <c r="D95">
        <v>111903</v>
      </c>
      <c r="E95" s="1">
        <v>5.3800000000000001E-2</v>
      </c>
      <c r="F95">
        <v>1712991</v>
      </c>
      <c r="G95" s="1">
        <v>0.82299999999999995</v>
      </c>
      <c r="H95">
        <v>111903</v>
      </c>
      <c r="I95" s="1">
        <v>5.3800000000000001E-2</v>
      </c>
      <c r="J95">
        <v>42812</v>
      </c>
      <c r="K95" s="1">
        <v>2.06E-2</v>
      </c>
      <c r="L95">
        <v>831824</v>
      </c>
      <c r="M95" s="1">
        <v>0.3997</v>
      </c>
      <c r="N95">
        <v>42812</v>
      </c>
      <c r="O95" s="1">
        <v>2.06E-2</v>
      </c>
      <c r="P95" s="1">
        <v>0.48559999999999998</v>
      </c>
      <c r="Q95" s="1">
        <v>0.3826</v>
      </c>
      <c r="R95" s="1">
        <v>0.3826</v>
      </c>
      <c r="S95" s="3">
        <f>(Table1[[#This Row],[Appointments received 2014-2019]]/100)*26</f>
        <v>216274.24</v>
      </c>
    </row>
    <row r="96" spans="1:19" x14ac:dyDescent="0.3">
      <c r="A96" t="s">
        <v>174</v>
      </c>
      <c r="B96">
        <v>193859</v>
      </c>
      <c r="C96">
        <v>193859</v>
      </c>
      <c r="D96">
        <v>8751</v>
      </c>
      <c r="E96" s="1">
        <v>4.5100000000000001E-2</v>
      </c>
      <c r="F96">
        <v>156698</v>
      </c>
      <c r="G96" s="1">
        <v>0.80830000000000002</v>
      </c>
      <c r="H96">
        <v>8751</v>
      </c>
      <c r="I96" s="1">
        <v>4.5100000000000001E-2</v>
      </c>
      <c r="J96">
        <v>4704</v>
      </c>
      <c r="K96" s="1">
        <v>2.4299999999999999E-2</v>
      </c>
      <c r="L96">
        <v>71329</v>
      </c>
      <c r="M96" s="1">
        <v>0.3679</v>
      </c>
      <c r="N96">
        <v>4704</v>
      </c>
      <c r="O96" s="1">
        <v>2.4299999999999999E-2</v>
      </c>
      <c r="P96" s="1">
        <v>0.45519999999999999</v>
      </c>
      <c r="Q96" s="1">
        <v>0.53749999999999998</v>
      </c>
      <c r="R96" s="1">
        <v>0.53749999999999998</v>
      </c>
      <c r="S96" s="3">
        <f>(Table1[[#This Row],[Appointments received 2014-2019]]/100)*26</f>
        <v>18545.54</v>
      </c>
    </row>
    <row r="97" spans="1:19" x14ac:dyDescent="0.3">
      <c r="A97" t="s">
        <v>24</v>
      </c>
      <c r="B97">
        <v>219569</v>
      </c>
      <c r="C97">
        <v>219569</v>
      </c>
      <c r="D97">
        <v>6215</v>
      </c>
      <c r="E97" s="1">
        <v>2.8299999999999999E-2</v>
      </c>
      <c r="F97">
        <v>161013</v>
      </c>
      <c r="G97" s="1">
        <v>0.73329999999999995</v>
      </c>
      <c r="H97">
        <v>6215</v>
      </c>
      <c r="I97" s="1">
        <v>2.8299999999999999E-2</v>
      </c>
      <c r="J97">
        <v>3234</v>
      </c>
      <c r="K97" s="1">
        <v>1.47E-2</v>
      </c>
      <c r="L97">
        <v>79825</v>
      </c>
      <c r="M97" s="1">
        <v>0.36359999999999998</v>
      </c>
      <c r="N97">
        <v>3234</v>
      </c>
      <c r="O97" s="1">
        <v>1.47E-2</v>
      </c>
      <c r="P97" s="1">
        <v>0.49580000000000002</v>
      </c>
      <c r="Q97" s="1">
        <v>0.52039999999999997</v>
      </c>
      <c r="R97" s="1">
        <v>0.52039999999999997</v>
      </c>
      <c r="S97" s="3">
        <f>(Table1[[#This Row],[Appointments received 2014-2019]]/100)*26</f>
        <v>20754.5</v>
      </c>
    </row>
    <row r="98" spans="1:19" x14ac:dyDescent="0.3">
      <c r="A98" t="s">
        <v>83</v>
      </c>
      <c r="B98">
        <v>101829</v>
      </c>
      <c r="C98">
        <v>101829</v>
      </c>
      <c r="D98">
        <v>3779</v>
      </c>
      <c r="E98" s="1">
        <v>3.7100000000000001E-2</v>
      </c>
      <c r="F98">
        <v>82600</v>
      </c>
      <c r="G98" s="1">
        <v>0.81120000000000003</v>
      </c>
      <c r="H98">
        <v>3779</v>
      </c>
      <c r="I98" s="1">
        <v>3.7100000000000001E-2</v>
      </c>
      <c r="J98">
        <v>1878</v>
      </c>
      <c r="K98" s="1">
        <v>1.84E-2</v>
      </c>
      <c r="L98">
        <v>31219</v>
      </c>
      <c r="M98" s="1">
        <v>0.30659999999999998</v>
      </c>
      <c r="N98">
        <v>1878</v>
      </c>
      <c r="O98" s="1">
        <v>1.84E-2</v>
      </c>
      <c r="P98" s="1">
        <v>0.378</v>
      </c>
      <c r="Q98" s="1">
        <v>0.497</v>
      </c>
      <c r="R98" s="1">
        <v>0.497</v>
      </c>
      <c r="S98" s="3">
        <f>(Table1[[#This Row],[Appointments received 2014-2019]]/100)*26</f>
        <v>8116.94</v>
      </c>
    </row>
    <row r="99" spans="1:19" x14ac:dyDescent="0.3">
      <c r="A99" t="s">
        <v>25</v>
      </c>
      <c r="B99">
        <v>77241</v>
      </c>
      <c r="C99">
        <v>77241</v>
      </c>
      <c r="D99">
        <v>2289</v>
      </c>
      <c r="E99" s="1">
        <v>2.9600000000000001E-2</v>
      </c>
      <c r="F99">
        <v>34762</v>
      </c>
      <c r="G99" s="1">
        <v>0.45</v>
      </c>
      <c r="H99">
        <v>2289</v>
      </c>
      <c r="I99" s="1">
        <v>2.9600000000000001E-2</v>
      </c>
      <c r="J99">
        <v>879</v>
      </c>
      <c r="K99" s="1">
        <v>1.14E-2</v>
      </c>
      <c r="L99">
        <v>15617</v>
      </c>
      <c r="M99" s="1">
        <v>0.20219999999999999</v>
      </c>
      <c r="N99">
        <v>879</v>
      </c>
      <c r="O99" s="1">
        <v>1.14E-2</v>
      </c>
      <c r="P99" s="1">
        <v>0.44929999999999998</v>
      </c>
      <c r="Q99" s="1">
        <v>0.38400000000000001</v>
      </c>
      <c r="R99" s="1">
        <v>0.38400000000000001</v>
      </c>
      <c r="S99" s="3">
        <f>(Table1[[#This Row],[Appointments received 2014-2019]]/100)*26</f>
        <v>4060.4199999999996</v>
      </c>
    </row>
    <row r="100" spans="1:19" x14ac:dyDescent="0.3">
      <c r="A100" t="s">
        <v>26</v>
      </c>
      <c r="B100">
        <v>249440</v>
      </c>
      <c r="C100">
        <v>249440</v>
      </c>
      <c r="D100">
        <v>5941</v>
      </c>
      <c r="E100" s="1">
        <v>2.3800000000000002E-2</v>
      </c>
      <c r="F100">
        <v>144033</v>
      </c>
      <c r="G100" s="1">
        <v>0.57740000000000002</v>
      </c>
      <c r="H100">
        <v>5941</v>
      </c>
      <c r="I100" s="1">
        <v>2.3800000000000002E-2</v>
      </c>
      <c r="J100">
        <v>5049</v>
      </c>
      <c r="K100" s="1">
        <v>2.0199999999999999E-2</v>
      </c>
      <c r="L100">
        <v>84744</v>
      </c>
      <c r="M100" s="1">
        <v>0.3397</v>
      </c>
      <c r="N100">
        <v>5049</v>
      </c>
      <c r="O100" s="1">
        <v>2.0199999999999999E-2</v>
      </c>
      <c r="P100" s="1">
        <v>0.58840000000000003</v>
      </c>
      <c r="Q100" s="1">
        <v>0.84989999999999999</v>
      </c>
      <c r="R100" s="1">
        <v>0.84989999999999999</v>
      </c>
      <c r="S100" s="3">
        <f>(Table1[[#This Row],[Appointments received 2014-2019]]/100)*26</f>
        <v>22033.440000000002</v>
      </c>
    </row>
    <row r="101" spans="1:19" x14ac:dyDescent="0.3">
      <c r="A101" t="s">
        <v>101</v>
      </c>
      <c r="B101">
        <v>63481</v>
      </c>
      <c r="C101">
        <v>63481</v>
      </c>
      <c r="D101">
        <v>0</v>
      </c>
      <c r="E101" s="1">
        <v>0</v>
      </c>
      <c r="F101">
        <v>48900</v>
      </c>
      <c r="G101" s="1">
        <v>0.77029999999999998</v>
      </c>
      <c r="H101">
        <v>0</v>
      </c>
      <c r="I101" s="1">
        <v>0</v>
      </c>
      <c r="J101">
        <v>0</v>
      </c>
      <c r="K101" s="1">
        <v>0</v>
      </c>
      <c r="L101">
        <v>21276</v>
      </c>
      <c r="M101" s="1">
        <v>0.3352</v>
      </c>
      <c r="N101">
        <v>0</v>
      </c>
      <c r="O101" s="1">
        <v>0</v>
      </c>
      <c r="P101" s="1">
        <v>0.43509999999999999</v>
      </c>
      <c r="Q101" s="1">
        <v>0</v>
      </c>
      <c r="R101" s="1">
        <v>0</v>
      </c>
      <c r="S101" s="3">
        <f>(Table1[[#This Row],[Appointments received 2014-2019]]/100)*26</f>
        <v>5531.76</v>
      </c>
    </row>
    <row r="102" spans="1:19" x14ac:dyDescent="0.3">
      <c r="A102" t="s">
        <v>121</v>
      </c>
      <c r="B102">
        <v>192328</v>
      </c>
      <c r="C102">
        <v>192328</v>
      </c>
      <c r="D102">
        <v>11772</v>
      </c>
      <c r="E102" s="1">
        <v>6.1199999999999997E-2</v>
      </c>
      <c r="F102">
        <v>159973</v>
      </c>
      <c r="G102" s="1">
        <v>0.83179999999999998</v>
      </c>
      <c r="H102">
        <v>11772</v>
      </c>
      <c r="I102" s="1">
        <v>6.1199999999999997E-2</v>
      </c>
      <c r="J102">
        <v>3788</v>
      </c>
      <c r="K102" s="1">
        <v>1.9699999999999999E-2</v>
      </c>
      <c r="L102">
        <v>80272</v>
      </c>
      <c r="M102" s="1">
        <v>0.41739999999999999</v>
      </c>
      <c r="N102">
        <v>3788</v>
      </c>
      <c r="O102" s="1">
        <v>1.9699999999999999E-2</v>
      </c>
      <c r="P102" s="1">
        <v>0.50180000000000002</v>
      </c>
      <c r="Q102" s="1">
        <v>0.32179999999999997</v>
      </c>
      <c r="R102" s="1">
        <v>0.32179999999999997</v>
      </c>
      <c r="S102" s="3">
        <f>(Table1[[#This Row],[Appointments received 2014-2019]]/100)*26</f>
        <v>20870.72</v>
      </c>
    </row>
    <row r="103" spans="1:19" x14ac:dyDescent="0.3">
      <c r="A103" t="s">
        <v>37</v>
      </c>
      <c r="B103">
        <v>51997</v>
      </c>
      <c r="C103">
        <v>51997</v>
      </c>
      <c r="D103">
        <v>1213</v>
      </c>
      <c r="E103" s="1">
        <v>2.3300000000000001E-2</v>
      </c>
      <c r="F103">
        <v>49554</v>
      </c>
      <c r="G103" s="1">
        <v>0.95299999999999996</v>
      </c>
      <c r="H103">
        <v>1213</v>
      </c>
      <c r="I103" s="1">
        <v>2.3300000000000001E-2</v>
      </c>
      <c r="J103">
        <v>728</v>
      </c>
      <c r="K103" s="1">
        <v>1.4E-2</v>
      </c>
      <c r="L103">
        <v>21751</v>
      </c>
      <c r="M103" s="1">
        <v>0.41830000000000001</v>
      </c>
      <c r="N103">
        <v>728</v>
      </c>
      <c r="O103" s="1">
        <v>1.4E-2</v>
      </c>
      <c r="P103" s="1">
        <v>0.43890000000000001</v>
      </c>
      <c r="Q103" s="1">
        <v>0.60019999999999996</v>
      </c>
      <c r="R103" s="1">
        <v>0.60019999999999996</v>
      </c>
      <c r="S103" s="3">
        <f>(Table1[[#This Row],[Appointments received 2014-2019]]/100)*26</f>
        <v>5655.26</v>
      </c>
    </row>
    <row r="104" spans="1:19" x14ac:dyDescent="0.3">
      <c r="A104" t="s">
        <v>141</v>
      </c>
      <c r="B104">
        <v>71059</v>
      </c>
      <c r="C104">
        <v>71059</v>
      </c>
      <c r="D104">
        <v>3134</v>
      </c>
      <c r="E104" s="1">
        <v>4.41E-2</v>
      </c>
      <c r="F104">
        <v>56687</v>
      </c>
      <c r="G104" s="1">
        <v>0.79769999999999996</v>
      </c>
      <c r="H104">
        <v>3134</v>
      </c>
      <c r="I104" s="1">
        <v>4.41E-2</v>
      </c>
      <c r="J104">
        <v>1295</v>
      </c>
      <c r="K104" s="1">
        <v>1.8200000000000001E-2</v>
      </c>
      <c r="L104">
        <v>23515</v>
      </c>
      <c r="M104" s="1">
        <v>0.33090000000000003</v>
      </c>
      <c r="N104">
        <v>1295</v>
      </c>
      <c r="O104" s="1">
        <v>1.8200000000000001E-2</v>
      </c>
      <c r="P104" s="1">
        <v>0.4148</v>
      </c>
      <c r="Q104" s="1">
        <v>0.41320000000000001</v>
      </c>
      <c r="R104" s="1">
        <v>0.41320000000000001</v>
      </c>
      <c r="S104" s="3">
        <f>(Table1[[#This Row],[Appointments received 2014-2019]]/100)*26</f>
        <v>6113.9000000000005</v>
      </c>
    </row>
    <row r="105" spans="1:19" x14ac:dyDescent="0.3">
      <c r="A105" t="s">
        <v>142</v>
      </c>
      <c r="B105">
        <v>56760</v>
      </c>
      <c r="C105">
        <v>56760</v>
      </c>
      <c r="D105">
        <v>912</v>
      </c>
      <c r="E105" s="1">
        <v>1.61E-2</v>
      </c>
      <c r="F105">
        <v>25170</v>
      </c>
      <c r="G105" s="1">
        <v>0.44340000000000002</v>
      </c>
      <c r="H105">
        <v>912</v>
      </c>
      <c r="I105" s="1">
        <v>1.61E-2</v>
      </c>
      <c r="J105">
        <v>473</v>
      </c>
      <c r="K105" s="1">
        <v>8.3000000000000001E-3</v>
      </c>
      <c r="L105">
        <v>13033</v>
      </c>
      <c r="M105" s="1">
        <v>0.2296</v>
      </c>
      <c r="N105">
        <v>473</v>
      </c>
      <c r="O105" s="1">
        <v>8.3000000000000001E-3</v>
      </c>
      <c r="P105" s="1">
        <v>0.51780000000000004</v>
      </c>
      <c r="Q105" s="1">
        <v>0.51859999999999995</v>
      </c>
      <c r="R105" s="1">
        <v>0.51859999999999995</v>
      </c>
      <c r="S105" s="3">
        <f>(Table1[[#This Row],[Appointments received 2014-2019]]/100)*26</f>
        <v>3388.5800000000004</v>
      </c>
    </row>
    <row r="106" spans="1:19" x14ac:dyDescent="0.3">
      <c r="A106" t="s">
        <v>122</v>
      </c>
      <c r="B106">
        <v>53539</v>
      </c>
      <c r="C106">
        <v>53539</v>
      </c>
      <c r="D106">
        <v>2503</v>
      </c>
      <c r="E106" s="1">
        <v>4.6800000000000001E-2</v>
      </c>
      <c r="F106">
        <v>46349</v>
      </c>
      <c r="G106" s="1">
        <v>0.86570000000000003</v>
      </c>
      <c r="H106">
        <v>2503</v>
      </c>
      <c r="I106" s="1">
        <v>4.6800000000000001E-2</v>
      </c>
      <c r="J106">
        <v>745</v>
      </c>
      <c r="K106" s="1">
        <v>1.3899999999999999E-2</v>
      </c>
      <c r="L106">
        <v>16331</v>
      </c>
      <c r="M106" s="1">
        <v>0.30499999999999999</v>
      </c>
      <c r="N106">
        <v>745</v>
      </c>
      <c r="O106" s="1">
        <v>1.3899999999999999E-2</v>
      </c>
      <c r="P106" s="1">
        <v>0.3523</v>
      </c>
      <c r="Q106" s="1">
        <v>0.29759999999999998</v>
      </c>
      <c r="R106" s="1">
        <v>0.29759999999999998</v>
      </c>
      <c r="S106" s="3">
        <f>(Table1[[#This Row],[Appointments received 2014-2019]]/100)*26</f>
        <v>4246.0600000000004</v>
      </c>
    </row>
    <row r="107" spans="1:19" x14ac:dyDescent="0.3">
      <c r="A107" t="s">
        <v>123</v>
      </c>
      <c r="B107">
        <v>39927</v>
      </c>
      <c r="C107">
        <v>39927</v>
      </c>
      <c r="D107">
        <v>669</v>
      </c>
      <c r="E107" s="1">
        <v>1.6799999999999999E-2</v>
      </c>
      <c r="F107">
        <v>19995</v>
      </c>
      <c r="G107" s="1">
        <v>0.50080000000000002</v>
      </c>
      <c r="H107">
        <v>669</v>
      </c>
      <c r="I107" s="1">
        <v>1.6799999999999999E-2</v>
      </c>
      <c r="J107">
        <v>456</v>
      </c>
      <c r="K107" s="1">
        <v>1.14E-2</v>
      </c>
      <c r="L107">
        <v>9784</v>
      </c>
      <c r="M107" s="1">
        <v>0.245</v>
      </c>
      <c r="N107">
        <v>456</v>
      </c>
      <c r="O107" s="1">
        <v>1.14E-2</v>
      </c>
      <c r="P107" s="1">
        <v>0.48930000000000001</v>
      </c>
      <c r="Q107" s="1">
        <v>0.68159999999999998</v>
      </c>
      <c r="R107" s="1">
        <v>0.68159999999999998</v>
      </c>
      <c r="S107" s="3">
        <f>(Table1[[#This Row],[Appointments received 2014-2019]]/100)*26</f>
        <v>2543.84</v>
      </c>
    </row>
    <row r="108" spans="1:19" x14ac:dyDescent="0.3">
      <c r="A108" t="s">
        <v>67</v>
      </c>
      <c r="B108">
        <v>76241</v>
      </c>
      <c r="C108">
        <v>76241</v>
      </c>
      <c r="D108">
        <v>2607</v>
      </c>
      <c r="E108" s="1">
        <v>3.4200000000000001E-2</v>
      </c>
      <c r="F108">
        <v>63313</v>
      </c>
      <c r="G108" s="1">
        <v>0.83040000000000003</v>
      </c>
      <c r="H108">
        <v>2607</v>
      </c>
      <c r="I108" s="1">
        <v>3.4200000000000001E-2</v>
      </c>
      <c r="J108">
        <v>1212</v>
      </c>
      <c r="K108" s="1">
        <v>1.5900000000000001E-2</v>
      </c>
      <c r="L108">
        <v>32090</v>
      </c>
      <c r="M108" s="1">
        <v>0.4209</v>
      </c>
      <c r="N108">
        <v>1212</v>
      </c>
      <c r="O108" s="1">
        <v>1.5900000000000001E-2</v>
      </c>
      <c r="P108" s="1">
        <v>0.50680000000000003</v>
      </c>
      <c r="Q108" s="1">
        <v>0.46489999999999998</v>
      </c>
      <c r="R108" s="1">
        <v>0.46489999999999998</v>
      </c>
      <c r="S108" s="3">
        <f>(Table1[[#This Row],[Appointments received 2014-2019]]/100)*26</f>
        <v>8343.4</v>
      </c>
    </row>
    <row r="109" spans="1:19" x14ac:dyDescent="0.3">
      <c r="A109" t="s">
        <v>84</v>
      </c>
      <c r="B109">
        <v>40905</v>
      </c>
      <c r="C109">
        <v>40905</v>
      </c>
      <c r="D109">
        <v>1216</v>
      </c>
      <c r="E109" s="1">
        <v>2.9700000000000001E-2</v>
      </c>
      <c r="F109">
        <v>31058</v>
      </c>
      <c r="G109" s="1">
        <v>0.75929999999999997</v>
      </c>
      <c r="H109">
        <v>1216</v>
      </c>
      <c r="I109" s="1">
        <v>2.9700000000000001E-2</v>
      </c>
      <c r="J109">
        <v>652</v>
      </c>
      <c r="K109" s="1">
        <v>1.5900000000000001E-2</v>
      </c>
      <c r="L109">
        <v>14533</v>
      </c>
      <c r="M109" s="1">
        <v>0.3553</v>
      </c>
      <c r="N109">
        <v>652</v>
      </c>
      <c r="O109" s="1">
        <v>1.5900000000000001E-2</v>
      </c>
      <c r="P109" s="1">
        <v>0.46789999999999998</v>
      </c>
      <c r="Q109" s="1">
        <v>0.53620000000000001</v>
      </c>
      <c r="R109" s="1">
        <v>0.53620000000000001</v>
      </c>
      <c r="S109" s="3">
        <f>(Table1[[#This Row],[Appointments received 2014-2019]]/100)*26</f>
        <v>3778.5800000000004</v>
      </c>
    </row>
    <row r="110" spans="1:19" x14ac:dyDescent="0.3">
      <c r="A110" t="s">
        <v>68</v>
      </c>
      <c r="B110">
        <v>60101</v>
      </c>
      <c r="C110">
        <v>60101</v>
      </c>
      <c r="D110">
        <v>3610</v>
      </c>
      <c r="E110" s="1">
        <v>6.0100000000000001E-2</v>
      </c>
      <c r="F110">
        <v>37251</v>
      </c>
      <c r="G110" s="1">
        <v>0.61980000000000002</v>
      </c>
      <c r="H110">
        <v>3610</v>
      </c>
      <c r="I110" s="1">
        <v>6.0100000000000001E-2</v>
      </c>
      <c r="J110">
        <v>1724</v>
      </c>
      <c r="K110" s="1">
        <v>2.87E-2</v>
      </c>
      <c r="L110">
        <v>19614</v>
      </c>
      <c r="M110" s="1">
        <v>0.32640000000000002</v>
      </c>
      <c r="N110">
        <v>1724</v>
      </c>
      <c r="O110" s="1">
        <v>2.87E-2</v>
      </c>
      <c r="P110" s="1">
        <v>0.52649999999999997</v>
      </c>
      <c r="Q110" s="1">
        <v>0.47760000000000002</v>
      </c>
      <c r="R110" s="1">
        <v>0.47760000000000002</v>
      </c>
      <c r="S110" s="3">
        <f>(Table1[[#This Row],[Appointments received 2014-2019]]/100)*26</f>
        <v>5099.6399999999994</v>
      </c>
    </row>
    <row r="111" spans="1:19" x14ac:dyDescent="0.3">
      <c r="A111" t="s">
        <v>102</v>
      </c>
      <c r="B111">
        <v>55880</v>
      </c>
      <c r="C111">
        <v>55880</v>
      </c>
      <c r="D111">
        <v>6528</v>
      </c>
      <c r="E111" s="1">
        <v>0.1168</v>
      </c>
      <c r="F111">
        <v>52957</v>
      </c>
      <c r="G111" s="1">
        <v>0.94769999999999999</v>
      </c>
      <c r="H111">
        <v>6528</v>
      </c>
      <c r="I111" s="1">
        <v>0.1168</v>
      </c>
      <c r="J111">
        <v>2026</v>
      </c>
      <c r="K111" s="1">
        <v>3.6299999999999999E-2</v>
      </c>
      <c r="L111">
        <v>27481</v>
      </c>
      <c r="M111" s="1">
        <v>0.49180000000000001</v>
      </c>
      <c r="N111">
        <v>2026</v>
      </c>
      <c r="O111" s="1">
        <v>3.6299999999999999E-2</v>
      </c>
      <c r="P111" s="1">
        <v>0.51890000000000003</v>
      </c>
      <c r="Q111" s="1">
        <v>0.31040000000000001</v>
      </c>
      <c r="R111" s="1">
        <v>0.31040000000000001</v>
      </c>
      <c r="S111" s="3">
        <f>(Table1[[#This Row],[Appointments received 2014-2019]]/100)*26</f>
        <v>7145.06</v>
      </c>
    </row>
    <row r="112" spans="1:19" x14ac:dyDescent="0.3">
      <c r="A112" t="s">
        <v>175</v>
      </c>
      <c r="B112">
        <v>78172</v>
      </c>
      <c r="C112">
        <v>78172</v>
      </c>
      <c r="D112">
        <v>526</v>
      </c>
      <c r="E112" s="1">
        <v>6.7000000000000002E-3</v>
      </c>
      <c r="F112">
        <v>40054</v>
      </c>
      <c r="G112" s="1">
        <v>0.51239999999999997</v>
      </c>
      <c r="H112">
        <v>526</v>
      </c>
      <c r="I112" s="1">
        <v>6.7000000000000002E-3</v>
      </c>
      <c r="J112">
        <v>40</v>
      </c>
      <c r="K112" s="1">
        <v>5.0000000000000001E-4</v>
      </c>
      <c r="L112">
        <v>29320</v>
      </c>
      <c r="M112" s="1">
        <v>0.37509999999999999</v>
      </c>
      <c r="N112">
        <v>40</v>
      </c>
      <c r="O112" s="1">
        <v>5.0000000000000001E-4</v>
      </c>
      <c r="P112" s="1">
        <v>0.73199999999999998</v>
      </c>
      <c r="Q112" s="1">
        <v>7.5999999999999998E-2</v>
      </c>
      <c r="R112" s="1">
        <v>7.5999999999999998E-2</v>
      </c>
      <c r="S112" s="3">
        <f>(Table1[[#This Row],[Appointments received 2014-2019]]/100)*26</f>
        <v>7623.2</v>
      </c>
    </row>
    <row r="113" spans="1:19" x14ac:dyDescent="0.3">
      <c r="A113" t="s">
        <v>27</v>
      </c>
      <c r="B113">
        <v>11901</v>
      </c>
      <c r="C113">
        <v>11901</v>
      </c>
      <c r="D113">
        <v>320</v>
      </c>
      <c r="E113" s="1">
        <v>2.69E-2</v>
      </c>
      <c r="F113">
        <v>10843</v>
      </c>
      <c r="G113" s="1">
        <v>0.91110000000000002</v>
      </c>
      <c r="H113">
        <v>320</v>
      </c>
      <c r="I113" s="1">
        <v>2.69E-2</v>
      </c>
      <c r="J113">
        <v>210</v>
      </c>
      <c r="K113" s="1">
        <v>1.7600000000000001E-2</v>
      </c>
      <c r="L113">
        <v>4947</v>
      </c>
      <c r="M113" s="1">
        <v>0.41570000000000001</v>
      </c>
      <c r="N113">
        <v>210</v>
      </c>
      <c r="O113" s="1">
        <v>1.7600000000000001E-2</v>
      </c>
      <c r="P113" s="1">
        <v>0.45619999999999999</v>
      </c>
      <c r="Q113" s="1">
        <v>0.65629999999999999</v>
      </c>
      <c r="R113" s="1">
        <v>0.65629999999999999</v>
      </c>
      <c r="S113" s="3">
        <f>(Table1[[#This Row],[Appointments received 2014-2019]]/100)*26</f>
        <v>1286.22</v>
      </c>
    </row>
    <row r="114" spans="1:19" x14ac:dyDescent="0.3">
      <c r="A114" t="s">
        <v>103</v>
      </c>
      <c r="B114">
        <v>63619</v>
      </c>
      <c r="C114">
        <v>63619</v>
      </c>
      <c r="D114">
        <v>3966</v>
      </c>
      <c r="E114" s="1">
        <v>6.2300000000000001E-2</v>
      </c>
      <c r="F114">
        <v>35984</v>
      </c>
      <c r="G114" s="1">
        <v>0.56559999999999999</v>
      </c>
      <c r="H114">
        <v>3966</v>
      </c>
      <c r="I114" s="1">
        <v>6.2300000000000001E-2</v>
      </c>
      <c r="J114">
        <v>1799</v>
      </c>
      <c r="K114" s="1">
        <v>2.8299999999999999E-2</v>
      </c>
      <c r="L114">
        <v>20636</v>
      </c>
      <c r="M114" s="1">
        <v>0.32440000000000002</v>
      </c>
      <c r="N114">
        <v>1799</v>
      </c>
      <c r="O114" s="1">
        <v>2.8299999999999999E-2</v>
      </c>
      <c r="P114" s="1">
        <v>0.57350000000000001</v>
      </c>
      <c r="Q114" s="1">
        <v>0.4536</v>
      </c>
      <c r="R114" s="1">
        <v>0.4536</v>
      </c>
      <c r="S114" s="3">
        <f>(Table1[[#This Row],[Appointments received 2014-2019]]/100)*26</f>
        <v>5365.3600000000006</v>
      </c>
    </row>
    <row r="115" spans="1:19" x14ac:dyDescent="0.3">
      <c r="A115" t="s">
        <v>153</v>
      </c>
      <c r="B115">
        <v>86094</v>
      </c>
      <c r="C115">
        <v>86094</v>
      </c>
      <c r="D115">
        <v>4206</v>
      </c>
      <c r="E115" s="1">
        <v>4.8899999999999999E-2</v>
      </c>
      <c r="F115">
        <v>70738</v>
      </c>
      <c r="G115" s="1">
        <v>0.8216</v>
      </c>
      <c r="H115">
        <v>4206</v>
      </c>
      <c r="I115" s="1">
        <v>4.8899999999999999E-2</v>
      </c>
      <c r="J115">
        <v>1914</v>
      </c>
      <c r="K115" s="1">
        <v>2.2200000000000001E-2</v>
      </c>
      <c r="L115">
        <v>35247</v>
      </c>
      <c r="M115" s="1">
        <v>0.40939999999999999</v>
      </c>
      <c r="N115">
        <v>1914</v>
      </c>
      <c r="O115" s="1">
        <v>2.2200000000000001E-2</v>
      </c>
      <c r="P115" s="1">
        <v>0.49830000000000002</v>
      </c>
      <c r="Q115" s="1">
        <v>0.4551</v>
      </c>
      <c r="R115" s="1">
        <v>0.4551</v>
      </c>
      <c r="S115" s="3">
        <f>(Table1[[#This Row],[Appointments received 2014-2019]]/100)*26</f>
        <v>9164.2200000000012</v>
      </c>
    </row>
    <row r="116" spans="1:19" x14ac:dyDescent="0.3">
      <c r="A116" t="s">
        <v>104</v>
      </c>
      <c r="B116">
        <v>75894</v>
      </c>
      <c r="C116">
        <v>75894</v>
      </c>
      <c r="D116">
        <v>29</v>
      </c>
      <c r="E116" s="1">
        <v>4.0000000000000002E-4</v>
      </c>
      <c r="F116">
        <v>52777</v>
      </c>
      <c r="G116" s="1">
        <v>0.69540000000000002</v>
      </c>
      <c r="H116">
        <v>29</v>
      </c>
      <c r="I116" s="1">
        <v>4.0000000000000002E-4</v>
      </c>
      <c r="J116">
        <v>23</v>
      </c>
      <c r="K116" s="1">
        <v>2.9999999999999997E-4</v>
      </c>
      <c r="L116">
        <v>21023</v>
      </c>
      <c r="M116" s="1">
        <v>0.27700000000000002</v>
      </c>
      <c r="N116">
        <v>23</v>
      </c>
      <c r="O116" s="1">
        <v>2.9999999999999997E-4</v>
      </c>
      <c r="P116" s="1">
        <v>0.39829999999999999</v>
      </c>
      <c r="Q116" s="1">
        <v>0.79310000000000003</v>
      </c>
      <c r="R116" s="1">
        <v>0.79310000000000003</v>
      </c>
      <c r="S116" s="3">
        <f>(Table1[[#This Row],[Appointments received 2014-2019]]/100)*26</f>
        <v>5465.98</v>
      </c>
    </row>
    <row r="117" spans="1:19" x14ac:dyDescent="0.3">
      <c r="A117" t="s">
        <v>176</v>
      </c>
      <c r="B117">
        <v>147452</v>
      </c>
      <c r="C117">
        <v>147452</v>
      </c>
      <c r="D117">
        <v>6040</v>
      </c>
      <c r="E117" s="1">
        <v>4.1000000000000002E-2</v>
      </c>
      <c r="F117">
        <v>88790</v>
      </c>
      <c r="G117" s="1">
        <v>0.60219999999999996</v>
      </c>
      <c r="H117">
        <v>6040</v>
      </c>
      <c r="I117" s="1">
        <v>4.1000000000000002E-2</v>
      </c>
      <c r="J117">
        <v>2069</v>
      </c>
      <c r="K117" s="1">
        <v>1.4E-2</v>
      </c>
      <c r="L117">
        <v>33587</v>
      </c>
      <c r="M117" s="1">
        <v>0.2278</v>
      </c>
      <c r="N117">
        <v>2069</v>
      </c>
      <c r="O117" s="1">
        <v>1.4E-2</v>
      </c>
      <c r="P117" s="1">
        <v>0.37830000000000003</v>
      </c>
      <c r="Q117" s="1">
        <v>0.34250000000000003</v>
      </c>
      <c r="R117" s="1">
        <v>0.34250000000000003</v>
      </c>
      <c r="S117" s="3">
        <f>(Table1[[#This Row],[Appointments received 2014-2019]]/100)*26</f>
        <v>8732.6200000000008</v>
      </c>
    </row>
    <row r="118" spans="1:19" x14ac:dyDescent="0.3">
      <c r="A118" t="s">
        <v>154</v>
      </c>
      <c r="B118">
        <v>98769</v>
      </c>
      <c r="C118">
        <v>98769</v>
      </c>
      <c r="D118">
        <v>7136</v>
      </c>
      <c r="E118" s="1">
        <v>7.22E-2</v>
      </c>
      <c r="F118">
        <v>84180</v>
      </c>
      <c r="G118" s="1">
        <v>0.85229999999999995</v>
      </c>
      <c r="H118">
        <v>7136</v>
      </c>
      <c r="I118" s="1">
        <v>7.22E-2</v>
      </c>
      <c r="J118">
        <v>2483</v>
      </c>
      <c r="K118" s="1">
        <v>2.5100000000000001E-2</v>
      </c>
      <c r="L118">
        <v>36078</v>
      </c>
      <c r="M118" s="1">
        <v>0.36530000000000001</v>
      </c>
      <c r="N118">
        <v>2483</v>
      </c>
      <c r="O118" s="1">
        <v>2.5100000000000001E-2</v>
      </c>
      <c r="P118" s="1">
        <v>0.42859999999999998</v>
      </c>
      <c r="Q118" s="1">
        <v>0.34799999999999998</v>
      </c>
      <c r="R118" s="1">
        <v>0.34799999999999998</v>
      </c>
      <c r="S118" s="3">
        <f>(Table1[[#This Row],[Appointments received 2014-2019]]/100)*26</f>
        <v>9380.2799999999988</v>
      </c>
    </row>
    <row r="119" spans="1:19" x14ac:dyDescent="0.3">
      <c r="A119" t="s">
        <v>124</v>
      </c>
      <c r="B119">
        <v>36699</v>
      </c>
      <c r="C119">
        <v>36699</v>
      </c>
      <c r="D119">
        <v>1679</v>
      </c>
      <c r="E119" s="1">
        <v>4.58E-2</v>
      </c>
      <c r="F119">
        <v>19821</v>
      </c>
      <c r="G119" s="1">
        <v>0.54010000000000002</v>
      </c>
      <c r="H119">
        <v>1679</v>
      </c>
      <c r="I119" s="1">
        <v>4.58E-2</v>
      </c>
      <c r="J119">
        <v>680</v>
      </c>
      <c r="K119" s="1">
        <v>1.8499999999999999E-2</v>
      </c>
      <c r="L119">
        <v>10983</v>
      </c>
      <c r="M119" s="1">
        <v>0.29930000000000001</v>
      </c>
      <c r="N119">
        <v>680</v>
      </c>
      <c r="O119" s="1">
        <v>1.8499999999999999E-2</v>
      </c>
      <c r="P119" s="1">
        <v>0.55410000000000004</v>
      </c>
      <c r="Q119" s="1">
        <v>0.40500000000000003</v>
      </c>
      <c r="R119" s="1">
        <v>0.40500000000000003</v>
      </c>
      <c r="S119" s="3">
        <f>(Table1[[#This Row],[Appointments received 2014-2019]]/100)*26</f>
        <v>2855.58</v>
      </c>
    </row>
    <row r="120" spans="1:19" x14ac:dyDescent="0.3">
      <c r="A120" t="s">
        <v>155</v>
      </c>
      <c r="B120">
        <v>63741</v>
      </c>
      <c r="C120">
        <v>63741</v>
      </c>
      <c r="D120">
        <v>3752</v>
      </c>
      <c r="E120" s="1">
        <v>5.8900000000000001E-2</v>
      </c>
      <c r="F120">
        <v>57084</v>
      </c>
      <c r="G120" s="1">
        <v>0.89559999999999995</v>
      </c>
      <c r="H120">
        <v>3752</v>
      </c>
      <c r="I120" s="1">
        <v>5.8900000000000001E-2</v>
      </c>
      <c r="J120">
        <v>1264</v>
      </c>
      <c r="K120" s="1">
        <v>1.9800000000000002E-2</v>
      </c>
      <c r="L120">
        <v>27741</v>
      </c>
      <c r="M120" s="1">
        <v>0.43519999999999998</v>
      </c>
      <c r="N120">
        <v>1264</v>
      </c>
      <c r="O120" s="1">
        <v>1.9800000000000002E-2</v>
      </c>
      <c r="P120" s="1">
        <v>0.48599999999999999</v>
      </c>
      <c r="Q120" s="1">
        <v>0.33689999999999998</v>
      </c>
      <c r="R120" s="1">
        <v>0.33689999999999998</v>
      </c>
      <c r="S120" s="3">
        <f>(Table1[[#This Row],[Appointments received 2014-2019]]/100)*26</f>
        <v>7212.6600000000008</v>
      </c>
    </row>
    <row r="121" spans="1:19" x14ac:dyDescent="0.3">
      <c r="A121" t="s">
        <v>143</v>
      </c>
      <c r="B121">
        <v>170076</v>
      </c>
      <c r="C121">
        <v>170076</v>
      </c>
      <c r="D121">
        <v>8166</v>
      </c>
      <c r="E121" s="1">
        <v>4.8000000000000001E-2</v>
      </c>
      <c r="F121">
        <v>81136</v>
      </c>
      <c r="G121" s="1">
        <v>0.47710000000000002</v>
      </c>
      <c r="H121">
        <v>8166</v>
      </c>
      <c r="I121" s="1">
        <v>4.8000000000000001E-2</v>
      </c>
      <c r="J121">
        <v>2722</v>
      </c>
      <c r="K121" s="1">
        <v>1.6E-2</v>
      </c>
      <c r="L121">
        <v>40953</v>
      </c>
      <c r="M121" s="1">
        <v>0.24079999999999999</v>
      </c>
      <c r="N121">
        <v>2722</v>
      </c>
      <c r="O121" s="1">
        <v>1.6E-2</v>
      </c>
      <c r="P121" s="1">
        <v>0.50470000000000004</v>
      </c>
      <c r="Q121" s="1">
        <v>0.33329999999999999</v>
      </c>
      <c r="R121" s="1">
        <v>0.33329999999999999</v>
      </c>
      <c r="S121" s="3">
        <f>(Table1[[#This Row],[Appointments received 2014-2019]]/100)*26</f>
        <v>10647.779999999999</v>
      </c>
    </row>
    <row r="122" spans="1:19" x14ac:dyDescent="0.3">
      <c r="A122" t="s">
        <v>112</v>
      </c>
      <c r="B122">
        <v>2578055</v>
      </c>
      <c r="C122">
        <v>2578055</v>
      </c>
      <c r="D122">
        <v>100767</v>
      </c>
      <c r="E122" s="1">
        <v>3.9100000000000003E-2</v>
      </c>
      <c r="F122">
        <v>1889503</v>
      </c>
      <c r="G122" s="1">
        <v>0.7329</v>
      </c>
      <c r="H122">
        <v>100767</v>
      </c>
      <c r="I122" s="1">
        <v>3.9100000000000003E-2</v>
      </c>
      <c r="J122">
        <v>40109</v>
      </c>
      <c r="K122" s="1">
        <v>1.5599999999999999E-2</v>
      </c>
      <c r="L122">
        <v>883696</v>
      </c>
      <c r="M122" s="1">
        <v>0.34279999999999999</v>
      </c>
      <c r="N122">
        <v>40109</v>
      </c>
      <c r="O122" s="1">
        <v>1.5599999999999999E-2</v>
      </c>
      <c r="P122" s="1">
        <v>0.4677</v>
      </c>
      <c r="Q122" s="1">
        <v>0.39800000000000002</v>
      </c>
      <c r="R122" s="1">
        <v>0.39800000000000002</v>
      </c>
      <c r="S122" s="3">
        <f>(Table1[[#This Row],[Appointments received 2014-2019]]/100)*26</f>
        <v>229760.95999999996</v>
      </c>
    </row>
    <row r="123" spans="1:19" x14ac:dyDescent="0.3">
      <c r="A123" t="s">
        <v>144</v>
      </c>
      <c r="B123">
        <v>78079</v>
      </c>
      <c r="C123">
        <v>78079</v>
      </c>
      <c r="D123">
        <v>1898</v>
      </c>
      <c r="E123" s="1">
        <v>2.4299999999999999E-2</v>
      </c>
      <c r="F123">
        <v>39376</v>
      </c>
      <c r="G123" s="1">
        <v>0.50429999999999997</v>
      </c>
      <c r="H123">
        <v>1898</v>
      </c>
      <c r="I123" s="1">
        <v>2.4299999999999999E-2</v>
      </c>
      <c r="J123">
        <v>1917</v>
      </c>
      <c r="K123" s="1">
        <v>2.46E-2</v>
      </c>
      <c r="L123">
        <v>27560</v>
      </c>
      <c r="M123" s="1">
        <v>0.35299999999999998</v>
      </c>
      <c r="N123">
        <v>1917</v>
      </c>
      <c r="O123" s="1">
        <v>2.46E-2</v>
      </c>
      <c r="P123" s="1">
        <v>0.69989999999999997</v>
      </c>
      <c r="Q123" s="1">
        <v>1.01</v>
      </c>
      <c r="R123" s="1">
        <v>1.01</v>
      </c>
      <c r="S123" s="3">
        <f>(Table1[[#This Row],[Appointments received 2014-2019]]/100)*26</f>
        <v>7165.6</v>
      </c>
    </row>
    <row r="124" spans="1:19" x14ac:dyDescent="0.3">
      <c r="A124" t="s">
        <v>85</v>
      </c>
      <c r="B124">
        <v>41549</v>
      </c>
      <c r="C124">
        <v>41549</v>
      </c>
      <c r="D124">
        <v>1316</v>
      </c>
      <c r="E124" s="1">
        <v>3.1699999999999999E-2</v>
      </c>
      <c r="F124">
        <v>27983</v>
      </c>
      <c r="G124" s="1">
        <v>0.67349999999999999</v>
      </c>
      <c r="H124">
        <v>1316</v>
      </c>
      <c r="I124" s="1">
        <v>3.1699999999999999E-2</v>
      </c>
      <c r="J124">
        <v>515</v>
      </c>
      <c r="K124" s="1">
        <v>1.24E-2</v>
      </c>
      <c r="L124">
        <v>9459</v>
      </c>
      <c r="M124" s="1">
        <v>0.22770000000000001</v>
      </c>
      <c r="N124">
        <v>515</v>
      </c>
      <c r="O124" s="1">
        <v>1.24E-2</v>
      </c>
      <c r="P124" s="1">
        <v>0.33800000000000002</v>
      </c>
      <c r="Q124" s="1">
        <v>0.39129999999999998</v>
      </c>
      <c r="R124" s="1">
        <v>0.39129999999999998</v>
      </c>
      <c r="S124" s="3">
        <f>(Table1[[#This Row],[Appointments received 2014-2019]]/100)*26</f>
        <v>2459.34</v>
      </c>
    </row>
    <row r="125" spans="1:19" x14ac:dyDescent="0.3">
      <c r="A125" t="s">
        <v>131</v>
      </c>
      <c r="B125">
        <v>1639717</v>
      </c>
      <c r="C125">
        <v>1639717</v>
      </c>
      <c r="D125">
        <v>49665</v>
      </c>
      <c r="E125" s="1">
        <v>3.0300000000000001E-2</v>
      </c>
      <c r="F125">
        <v>947264</v>
      </c>
      <c r="G125" s="1">
        <v>0.57769999999999999</v>
      </c>
      <c r="H125">
        <v>49665</v>
      </c>
      <c r="I125" s="1">
        <v>3.0300000000000001E-2</v>
      </c>
      <c r="J125">
        <v>24654</v>
      </c>
      <c r="K125" s="1">
        <v>1.4999999999999999E-2</v>
      </c>
      <c r="L125">
        <v>473122</v>
      </c>
      <c r="M125" s="1">
        <v>0.28849999999999998</v>
      </c>
      <c r="N125">
        <v>24654</v>
      </c>
      <c r="O125" s="1">
        <v>1.4999999999999999E-2</v>
      </c>
      <c r="P125" s="1">
        <v>0.4995</v>
      </c>
      <c r="Q125" s="1">
        <v>0.49640000000000001</v>
      </c>
      <c r="R125" s="1">
        <v>0.49640000000000001</v>
      </c>
      <c r="S125" s="3">
        <f>(Table1[[#This Row],[Appointments received 2014-2019]]/100)*26</f>
        <v>123011.72</v>
      </c>
    </row>
    <row r="126" spans="1:19" x14ac:dyDescent="0.3">
      <c r="A126" t="s">
        <v>125</v>
      </c>
      <c r="B126">
        <v>58643</v>
      </c>
      <c r="C126">
        <v>58643</v>
      </c>
      <c r="D126">
        <v>2372</v>
      </c>
      <c r="E126" s="1">
        <v>4.0399999999999998E-2</v>
      </c>
      <c r="F126">
        <v>47107</v>
      </c>
      <c r="G126" s="1">
        <v>0.80330000000000001</v>
      </c>
      <c r="H126">
        <v>2372</v>
      </c>
      <c r="I126" s="1">
        <v>4.0399999999999998E-2</v>
      </c>
      <c r="J126">
        <v>1052</v>
      </c>
      <c r="K126" s="1">
        <v>1.7899999999999999E-2</v>
      </c>
      <c r="L126">
        <v>20601</v>
      </c>
      <c r="M126" s="1">
        <v>0.3513</v>
      </c>
      <c r="N126">
        <v>1052</v>
      </c>
      <c r="O126" s="1">
        <v>1.7899999999999999E-2</v>
      </c>
      <c r="P126" s="1">
        <v>0.43730000000000002</v>
      </c>
      <c r="Q126" s="1">
        <v>0.44350000000000001</v>
      </c>
      <c r="R126" s="1">
        <v>0.44350000000000001</v>
      </c>
      <c r="S126" s="3">
        <f>(Table1[[#This Row],[Appointments received 2014-2019]]/100)*26</f>
        <v>5356.26</v>
      </c>
    </row>
    <row r="127" spans="1:19" x14ac:dyDescent="0.3">
      <c r="A127" t="s">
        <v>38</v>
      </c>
      <c r="B127">
        <v>49964</v>
      </c>
      <c r="C127">
        <v>49964</v>
      </c>
      <c r="D127">
        <v>2662</v>
      </c>
      <c r="E127" s="1">
        <v>5.33E-2</v>
      </c>
      <c r="F127">
        <v>49108</v>
      </c>
      <c r="G127" s="1">
        <v>0.9829</v>
      </c>
      <c r="H127">
        <v>2662</v>
      </c>
      <c r="I127" s="1">
        <v>5.33E-2</v>
      </c>
      <c r="J127">
        <v>1103</v>
      </c>
      <c r="K127" s="1">
        <v>2.2100000000000002E-2</v>
      </c>
      <c r="L127">
        <v>22750</v>
      </c>
      <c r="M127" s="1">
        <v>0.45529999999999998</v>
      </c>
      <c r="N127">
        <v>1103</v>
      </c>
      <c r="O127" s="1">
        <v>2.2100000000000002E-2</v>
      </c>
      <c r="P127" s="1">
        <v>0.46329999999999999</v>
      </c>
      <c r="Q127" s="1">
        <v>0.41439999999999999</v>
      </c>
      <c r="R127" s="1">
        <v>0.41439999999999999</v>
      </c>
      <c r="S127" s="3">
        <f>(Table1[[#This Row],[Appointments received 2014-2019]]/100)*26</f>
        <v>5915</v>
      </c>
    </row>
    <row r="128" spans="1:19" x14ac:dyDescent="0.3">
      <c r="A128" t="s">
        <v>69</v>
      </c>
      <c r="B128">
        <v>75664</v>
      </c>
      <c r="C128">
        <v>75664</v>
      </c>
      <c r="D128">
        <v>4207</v>
      </c>
      <c r="E128" s="1">
        <v>5.5599999999999997E-2</v>
      </c>
      <c r="F128">
        <v>74552</v>
      </c>
      <c r="G128" s="1">
        <v>0.98529999999999995</v>
      </c>
      <c r="H128">
        <v>4207</v>
      </c>
      <c r="I128" s="1">
        <v>5.5599999999999997E-2</v>
      </c>
      <c r="J128">
        <v>1579</v>
      </c>
      <c r="K128" s="1">
        <v>2.0899999999999998E-2</v>
      </c>
      <c r="L128">
        <v>36844</v>
      </c>
      <c r="M128" s="1">
        <v>0.4869</v>
      </c>
      <c r="N128">
        <v>1579</v>
      </c>
      <c r="O128" s="1">
        <v>2.0899999999999998E-2</v>
      </c>
      <c r="P128" s="1">
        <v>0.49419999999999997</v>
      </c>
      <c r="Q128" s="1">
        <v>0.37530000000000002</v>
      </c>
      <c r="R128" s="1">
        <v>0.37530000000000002</v>
      </c>
      <c r="S128" s="3">
        <f>(Table1[[#This Row],[Appointments received 2014-2019]]/100)*26</f>
        <v>9579.44</v>
      </c>
    </row>
    <row r="129" spans="1:19" x14ac:dyDescent="0.3">
      <c r="A129" t="s">
        <v>105</v>
      </c>
      <c r="B129">
        <v>54093</v>
      </c>
      <c r="C129">
        <v>54093</v>
      </c>
      <c r="D129">
        <v>2216</v>
      </c>
      <c r="E129" s="1">
        <v>4.1000000000000002E-2</v>
      </c>
      <c r="F129">
        <v>29571</v>
      </c>
      <c r="G129" s="1">
        <v>0.54669999999999996</v>
      </c>
      <c r="H129">
        <v>2216</v>
      </c>
      <c r="I129" s="1">
        <v>4.1000000000000002E-2</v>
      </c>
      <c r="J129">
        <v>862</v>
      </c>
      <c r="K129" s="1">
        <v>1.5900000000000001E-2</v>
      </c>
      <c r="L129">
        <v>16309</v>
      </c>
      <c r="M129" s="1">
        <v>0.30149999999999999</v>
      </c>
      <c r="N129">
        <v>862</v>
      </c>
      <c r="O129" s="1">
        <v>1.5900000000000001E-2</v>
      </c>
      <c r="P129" s="1">
        <v>0.55149999999999999</v>
      </c>
      <c r="Q129" s="1">
        <v>0.38900000000000001</v>
      </c>
      <c r="R129" s="1">
        <v>0.38900000000000001</v>
      </c>
      <c r="S129" s="3">
        <f>(Table1[[#This Row],[Appointments received 2014-2019]]/100)*26</f>
        <v>4240.34</v>
      </c>
    </row>
    <row r="130" spans="1:19" x14ac:dyDescent="0.3">
      <c r="A130" t="s">
        <v>156</v>
      </c>
      <c r="B130">
        <v>268348</v>
      </c>
      <c r="C130">
        <v>268348</v>
      </c>
      <c r="D130">
        <v>40</v>
      </c>
      <c r="E130" s="1">
        <v>1E-4</v>
      </c>
      <c r="F130">
        <v>168739</v>
      </c>
      <c r="G130" s="1">
        <v>0.62880000000000003</v>
      </c>
      <c r="H130">
        <v>40</v>
      </c>
      <c r="I130" s="1">
        <v>1E-4</v>
      </c>
      <c r="J130">
        <v>40</v>
      </c>
      <c r="K130" s="1">
        <v>1E-4</v>
      </c>
      <c r="L130">
        <v>74040</v>
      </c>
      <c r="M130" s="1">
        <v>0.27589999999999998</v>
      </c>
      <c r="N130">
        <v>40</v>
      </c>
      <c r="O130" s="1">
        <v>1E-4</v>
      </c>
      <c r="P130" s="1">
        <v>0.43880000000000002</v>
      </c>
      <c r="Q130" s="1">
        <v>1</v>
      </c>
      <c r="R130" s="1">
        <v>1</v>
      </c>
      <c r="S130" s="3">
        <f>(Table1[[#This Row],[Appointments received 2014-2019]]/100)*26</f>
        <v>19250.399999999998</v>
      </c>
    </row>
    <row r="131" spans="1:19" x14ac:dyDescent="0.3">
      <c r="A131" t="s">
        <v>106</v>
      </c>
      <c r="B131">
        <v>91317</v>
      </c>
      <c r="C131">
        <v>91317</v>
      </c>
      <c r="D131">
        <v>6425</v>
      </c>
      <c r="E131" s="1">
        <v>7.0400000000000004E-2</v>
      </c>
      <c r="F131">
        <v>80053</v>
      </c>
      <c r="G131" s="1">
        <v>0.87660000000000005</v>
      </c>
      <c r="H131">
        <v>6425</v>
      </c>
      <c r="I131" s="1">
        <v>7.0400000000000004E-2</v>
      </c>
      <c r="J131">
        <v>1727</v>
      </c>
      <c r="K131" s="1">
        <v>1.89E-2</v>
      </c>
      <c r="L131">
        <v>36323</v>
      </c>
      <c r="M131" s="1">
        <v>0.39779999999999999</v>
      </c>
      <c r="N131">
        <v>1727</v>
      </c>
      <c r="O131" s="1">
        <v>1.89E-2</v>
      </c>
      <c r="P131" s="1">
        <v>0.45369999999999999</v>
      </c>
      <c r="Q131" s="1">
        <v>0.26879999999999998</v>
      </c>
      <c r="R131" s="1">
        <v>0.26879999999999998</v>
      </c>
      <c r="S131" s="3">
        <f>(Table1[[#This Row],[Appointments received 2014-2019]]/100)*26</f>
        <v>9443.98</v>
      </c>
    </row>
    <row r="132" spans="1:19" x14ac:dyDescent="0.3">
      <c r="A132" t="s">
        <v>86</v>
      </c>
      <c r="B132">
        <v>50534</v>
      </c>
      <c r="C132">
        <v>50534</v>
      </c>
      <c r="D132">
        <v>1904</v>
      </c>
      <c r="E132" s="1">
        <v>3.7699999999999997E-2</v>
      </c>
      <c r="F132">
        <v>46537</v>
      </c>
      <c r="G132" s="1">
        <v>0.92090000000000005</v>
      </c>
      <c r="H132">
        <v>1904</v>
      </c>
      <c r="I132" s="1">
        <v>3.7699999999999997E-2</v>
      </c>
      <c r="J132">
        <v>1279</v>
      </c>
      <c r="K132" s="1">
        <v>2.53E-2</v>
      </c>
      <c r="L132">
        <v>22707</v>
      </c>
      <c r="M132" s="1">
        <v>0.44929999999999998</v>
      </c>
      <c r="N132">
        <v>1279</v>
      </c>
      <c r="O132" s="1">
        <v>2.53E-2</v>
      </c>
      <c r="P132" s="1">
        <v>0.4879</v>
      </c>
      <c r="Q132" s="1">
        <v>0.67169999999999996</v>
      </c>
      <c r="R132" s="1">
        <v>0.67169999999999996</v>
      </c>
      <c r="S132" s="3">
        <f>(Table1[[#This Row],[Appointments received 2014-2019]]/100)*26</f>
        <v>5903.82</v>
      </c>
    </row>
    <row r="133" spans="1:19" x14ac:dyDescent="0.3">
      <c r="A133" t="s">
        <v>157</v>
      </c>
      <c r="B133">
        <v>69835</v>
      </c>
      <c r="C133">
        <v>69835</v>
      </c>
      <c r="D133">
        <v>2810</v>
      </c>
      <c r="E133" s="1">
        <v>4.02E-2</v>
      </c>
      <c r="F133">
        <v>55909</v>
      </c>
      <c r="G133" s="1">
        <v>0.80059999999999998</v>
      </c>
      <c r="H133">
        <v>2810</v>
      </c>
      <c r="I133" s="1">
        <v>4.02E-2</v>
      </c>
      <c r="J133">
        <v>1539</v>
      </c>
      <c r="K133" s="1">
        <v>2.1999999999999999E-2</v>
      </c>
      <c r="L133">
        <v>31884</v>
      </c>
      <c r="M133" s="1">
        <v>0.45660000000000001</v>
      </c>
      <c r="N133">
        <v>1539</v>
      </c>
      <c r="O133" s="1">
        <v>2.1999999999999999E-2</v>
      </c>
      <c r="P133" s="1">
        <v>0.57030000000000003</v>
      </c>
      <c r="Q133" s="1">
        <v>0.54769999999999996</v>
      </c>
      <c r="R133" s="1">
        <v>0.54769999999999996</v>
      </c>
      <c r="S133" s="3">
        <f>(Table1[[#This Row],[Appointments received 2014-2019]]/100)*26</f>
        <v>8289.84</v>
      </c>
    </row>
    <row r="134" spans="1:19" x14ac:dyDescent="0.3">
      <c r="A134" t="s">
        <v>39</v>
      </c>
      <c r="B134">
        <v>223782</v>
      </c>
      <c r="C134">
        <v>223782</v>
      </c>
      <c r="D134">
        <v>9179</v>
      </c>
      <c r="E134" s="1">
        <v>4.1000000000000002E-2</v>
      </c>
      <c r="F134">
        <v>195327</v>
      </c>
      <c r="G134" s="1">
        <v>0.87280000000000002</v>
      </c>
      <c r="H134">
        <v>9179</v>
      </c>
      <c r="I134" s="1">
        <v>4.1000000000000002E-2</v>
      </c>
      <c r="J134">
        <v>3769</v>
      </c>
      <c r="K134" s="1">
        <v>1.6799999999999999E-2</v>
      </c>
      <c r="L134">
        <v>112627</v>
      </c>
      <c r="M134" s="1">
        <v>0.50329999999999997</v>
      </c>
      <c r="N134">
        <v>3769</v>
      </c>
      <c r="O134" s="1">
        <v>1.6799999999999999E-2</v>
      </c>
      <c r="P134" s="1">
        <v>0.5766</v>
      </c>
      <c r="Q134" s="1">
        <v>0.41060000000000002</v>
      </c>
      <c r="R134" s="1">
        <v>0.41060000000000002</v>
      </c>
      <c r="S134" s="3">
        <f>(Table1[[#This Row],[Appointments received 2014-2019]]/100)*26</f>
        <v>29283.02</v>
      </c>
    </row>
    <row r="135" spans="1:19" x14ac:dyDescent="0.3">
      <c r="A135" t="s">
        <v>87</v>
      </c>
      <c r="B135">
        <v>71310</v>
      </c>
      <c r="C135">
        <v>71310</v>
      </c>
      <c r="D135">
        <v>2516</v>
      </c>
      <c r="E135" s="1">
        <v>3.5299999999999998E-2</v>
      </c>
      <c r="F135">
        <v>34407</v>
      </c>
      <c r="G135" s="1">
        <v>0.48249999999999998</v>
      </c>
      <c r="H135">
        <v>2516</v>
      </c>
      <c r="I135" s="1">
        <v>3.5299999999999998E-2</v>
      </c>
      <c r="J135">
        <v>923</v>
      </c>
      <c r="K135" s="1">
        <v>1.29E-2</v>
      </c>
      <c r="L135">
        <v>16036</v>
      </c>
      <c r="M135" s="1">
        <v>0.22489999999999999</v>
      </c>
      <c r="N135">
        <v>923</v>
      </c>
      <c r="O135" s="1">
        <v>1.29E-2</v>
      </c>
      <c r="P135" s="1">
        <v>0.46610000000000001</v>
      </c>
      <c r="Q135" s="1">
        <v>0.3669</v>
      </c>
      <c r="R135" s="1">
        <v>0.3669</v>
      </c>
      <c r="S135" s="3">
        <f>(Table1[[#This Row],[Appointments received 2014-2019]]/100)*26</f>
        <v>4169.3600000000006</v>
      </c>
    </row>
    <row r="136" spans="1:19" x14ac:dyDescent="0.3">
      <c r="A136" t="s">
        <v>126</v>
      </c>
      <c r="B136">
        <v>354636</v>
      </c>
      <c r="C136">
        <v>354636</v>
      </c>
      <c r="D136">
        <v>5693</v>
      </c>
      <c r="E136" s="1">
        <v>1.61E-2</v>
      </c>
      <c r="F136">
        <v>97262</v>
      </c>
      <c r="G136" s="1">
        <v>0.27429999999999999</v>
      </c>
      <c r="H136">
        <v>5693</v>
      </c>
      <c r="I136" s="1">
        <v>1.61E-2</v>
      </c>
      <c r="J136">
        <v>2877</v>
      </c>
      <c r="K136" s="1">
        <v>8.0999999999999996E-3</v>
      </c>
      <c r="L136">
        <v>65601</v>
      </c>
      <c r="M136" s="1">
        <v>0.185</v>
      </c>
      <c r="N136">
        <v>2877</v>
      </c>
      <c r="O136" s="1">
        <v>8.0999999999999996E-3</v>
      </c>
      <c r="P136" s="1">
        <v>0.67449999999999999</v>
      </c>
      <c r="Q136" s="1">
        <v>0.50539999999999996</v>
      </c>
      <c r="R136" s="1">
        <v>0.50539999999999996</v>
      </c>
      <c r="S136" s="3">
        <f>(Table1[[#This Row],[Appointments received 2014-2019]]/100)*26</f>
        <v>17056.259999999998</v>
      </c>
    </row>
    <row r="137" spans="1:19" x14ac:dyDescent="0.3">
      <c r="A137" t="s">
        <v>70</v>
      </c>
      <c r="B137">
        <v>58779</v>
      </c>
      <c r="C137">
        <v>58779</v>
      </c>
      <c r="D137">
        <v>1200</v>
      </c>
      <c r="E137" s="1">
        <v>2.0400000000000001E-2</v>
      </c>
      <c r="F137">
        <v>42741</v>
      </c>
      <c r="G137" s="1">
        <v>0.72709999999999997</v>
      </c>
      <c r="H137">
        <v>1200</v>
      </c>
      <c r="I137" s="1">
        <v>2.0400000000000001E-2</v>
      </c>
      <c r="J137">
        <v>108</v>
      </c>
      <c r="K137" s="1">
        <v>1.8E-3</v>
      </c>
      <c r="L137">
        <v>16006</v>
      </c>
      <c r="M137" s="1">
        <v>0.27229999999999999</v>
      </c>
      <c r="N137">
        <v>108</v>
      </c>
      <c r="O137" s="1">
        <v>1.8E-3</v>
      </c>
      <c r="P137" s="1">
        <v>0.3745</v>
      </c>
      <c r="Q137" s="1">
        <v>0.09</v>
      </c>
      <c r="R137" s="1">
        <v>0.09</v>
      </c>
      <c r="S137" s="3">
        <f>(Table1[[#This Row],[Appointments received 2014-2019]]/100)*26</f>
        <v>4161.5600000000004</v>
      </c>
    </row>
    <row r="138" spans="1:19" x14ac:dyDescent="0.3">
      <c r="A138" t="s">
        <v>145</v>
      </c>
      <c r="B138">
        <v>64978</v>
      </c>
      <c r="C138">
        <v>64978</v>
      </c>
      <c r="D138">
        <v>3085</v>
      </c>
      <c r="E138" s="1">
        <v>4.7500000000000001E-2</v>
      </c>
      <c r="F138">
        <v>49367</v>
      </c>
      <c r="G138" s="1">
        <v>0.75970000000000004</v>
      </c>
      <c r="H138">
        <v>3085</v>
      </c>
      <c r="I138" s="1">
        <v>4.7500000000000001E-2</v>
      </c>
      <c r="J138">
        <v>1792</v>
      </c>
      <c r="K138" s="1">
        <v>2.76E-2</v>
      </c>
      <c r="L138">
        <v>22382</v>
      </c>
      <c r="M138" s="1">
        <v>0.34449999999999997</v>
      </c>
      <c r="N138">
        <v>1792</v>
      </c>
      <c r="O138" s="1">
        <v>2.76E-2</v>
      </c>
      <c r="P138" s="1">
        <v>0.45340000000000003</v>
      </c>
      <c r="Q138" s="1">
        <v>0.58089999999999997</v>
      </c>
      <c r="R138" s="1">
        <v>0.58089999999999997</v>
      </c>
      <c r="S138" s="3">
        <f>(Table1[[#This Row],[Appointments received 2014-2019]]/100)*26</f>
        <v>5819.32</v>
      </c>
    </row>
    <row r="139" spans="1:19" x14ac:dyDescent="0.3">
      <c r="A139" t="s">
        <v>107</v>
      </c>
      <c r="B139">
        <v>66031</v>
      </c>
      <c r="C139">
        <v>66031</v>
      </c>
      <c r="D139">
        <v>2008</v>
      </c>
      <c r="E139" s="1">
        <v>3.04E-2</v>
      </c>
      <c r="F139">
        <v>44317</v>
      </c>
      <c r="G139" s="1">
        <v>0.67120000000000002</v>
      </c>
      <c r="H139">
        <v>2008</v>
      </c>
      <c r="I139" s="1">
        <v>3.04E-2</v>
      </c>
      <c r="J139">
        <v>821</v>
      </c>
      <c r="K139" s="1">
        <v>1.24E-2</v>
      </c>
      <c r="L139">
        <v>22730</v>
      </c>
      <c r="M139" s="1">
        <v>0.34420000000000001</v>
      </c>
      <c r="N139">
        <v>821</v>
      </c>
      <c r="O139" s="1">
        <v>1.24E-2</v>
      </c>
      <c r="P139" s="1">
        <v>0.51290000000000002</v>
      </c>
      <c r="Q139" s="1">
        <v>0.40889999999999999</v>
      </c>
      <c r="R139" s="1">
        <v>0.40889999999999999</v>
      </c>
      <c r="S139" s="3">
        <f>(Table1[[#This Row],[Appointments received 2014-2019]]/100)*26</f>
        <v>5909.8</v>
      </c>
    </row>
    <row r="140" spans="1:19" x14ac:dyDescent="0.3">
      <c r="A140" t="s">
        <v>158</v>
      </c>
      <c r="B140">
        <v>50311</v>
      </c>
      <c r="C140">
        <v>50311</v>
      </c>
      <c r="D140">
        <v>1518</v>
      </c>
      <c r="E140" s="1">
        <v>3.0200000000000001E-2</v>
      </c>
      <c r="F140">
        <v>27079</v>
      </c>
      <c r="G140" s="1">
        <v>0.53820000000000001</v>
      </c>
      <c r="H140">
        <v>1518</v>
      </c>
      <c r="I140" s="1">
        <v>3.0200000000000001E-2</v>
      </c>
      <c r="J140">
        <v>630</v>
      </c>
      <c r="K140" s="1">
        <v>1.2500000000000001E-2</v>
      </c>
      <c r="L140">
        <v>12457</v>
      </c>
      <c r="M140" s="1">
        <v>0.24759999999999999</v>
      </c>
      <c r="N140">
        <v>630</v>
      </c>
      <c r="O140" s="1">
        <v>1.2500000000000001E-2</v>
      </c>
      <c r="P140" s="1">
        <v>0.46</v>
      </c>
      <c r="Q140" s="1">
        <v>0.41499999999999998</v>
      </c>
      <c r="R140" s="1">
        <v>0.41499999999999998</v>
      </c>
      <c r="S140" s="3">
        <f>(Table1[[#This Row],[Appointments received 2014-2019]]/100)*26</f>
        <v>3238.8199999999997</v>
      </c>
    </row>
    <row r="141" spans="1:19" x14ac:dyDescent="0.3">
      <c r="A141" t="s">
        <v>40</v>
      </c>
      <c r="B141">
        <v>38425</v>
      </c>
      <c r="C141">
        <v>38425</v>
      </c>
      <c r="D141">
        <v>1740</v>
      </c>
      <c r="E141" s="1">
        <v>4.53E-2</v>
      </c>
      <c r="F141">
        <v>30824</v>
      </c>
      <c r="G141" s="1">
        <v>0.80220000000000002</v>
      </c>
      <c r="H141">
        <v>1740</v>
      </c>
      <c r="I141" s="1">
        <v>4.53E-2</v>
      </c>
      <c r="J141">
        <v>814</v>
      </c>
      <c r="K141" s="1">
        <v>2.12E-2</v>
      </c>
      <c r="L141">
        <v>17056</v>
      </c>
      <c r="M141" s="1">
        <v>0.44390000000000002</v>
      </c>
      <c r="N141">
        <v>814</v>
      </c>
      <c r="O141" s="1">
        <v>2.12E-2</v>
      </c>
      <c r="P141" s="1">
        <v>0.55330000000000001</v>
      </c>
      <c r="Q141" s="1">
        <v>0.46779999999999999</v>
      </c>
      <c r="R141" s="1">
        <v>0.46779999999999999</v>
      </c>
      <c r="S141" s="3">
        <f>(Table1[[#This Row],[Appointments received 2014-2019]]/100)*26</f>
        <v>4434.5600000000004</v>
      </c>
    </row>
    <row r="142" spans="1:19" x14ac:dyDescent="0.3">
      <c r="A142" t="s">
        <v>146</v>
      </c>
      <c r="B142">
        <v>41509</v>
      </c>
      <c r="C142">
        <v>41509</v>
      </c>
      <c r="D142">
        <v>2699</v>
      </c>
      <c r="E142" s="1">
        <v>6.5000000000000002E-2</v>
      </c>
      <c r="F142">
        <v>30126</v>
      </c>
      <c r="G142" s="1">
        <v>0.7258</v>
      </c>
      <c r="H142">
        <v>2699</v>
      </c>
      <c r="I142" s="1">
        <v>6.5000000000000002E-2</v>
      </c>
      <c r="J142">
        <v>736</v>
      </c>
      <c r="K142" s="1">
        <v>1.77E-2</v>
      </c>
      <c r="L142">
        <v>13577</v>
      </c>
      <c r="M142" s="1">
        <v>0.3271</v>
      </c>
      <c r="N142">
        <v>736</v>
      </c>
      <c r="O142" s="1">
        <v>1.77E-2</v>
      </c>
      <c r="P142" s="1">
        <v>0.45069999999999999</v>
      </c>
      <c r="Q142" s="1">
        <v>0.2727</v>
      </c>
      <c r="R142" s="1">
        <v>0.2727</v>
      </c>
      <c r="S142" s="3">
        <f>(Table1[[#This Row],[Appointments received 2014-2019]]/100)*26</f>
        <v>3530.0200000000004</v>
      </c>
    </row>
    <row r="143" spans="1:19" x14ac:dyDescent="0.3">
      <c r="A143" t="s">
        <v>71</v>
      </c>
      <c r="B143">
        <v>51656</v>
      </c>
      <c r="C143">
        <v>51656</v>
      </c>
      <c r="D143">
        <v>1566</v>
      </c>
      <c r="E143" s="1">
        <v>3.0300000000000001E-2</v>
      </c>
      <c r="F143">
        <v>42858</v>
      </c>
      <c r="G143" s="1">
        <v>0.82969999999999999</v>
      </c>
      <c r="H143">
        <v>1566</v>
      </c>
      <c r="I143" s="1">
        <v>3.0300000000000001E-2</v>
      </c>
      <c r="J143">
        <v>1613</v>
      </c>
      <c r="K143" s="1">
        <v>3.1199999999999999E-2</v>
      </c>
      <c r="L143">
        <v>34292</v>
      </c>
      <c r="M143" s="1">
        <v>0.66390000000000005</v>
      </c>
      <c r="N143">
        <v>1613</v>
      </c>
      <c r="O143" s="1">
        <v>3.1199999999999999E-2</v>
      </c>
      <c r="P143" s="1">
        <v>0.80010000000000003</v>
      </c>
      <c r="Q143" s="1">
        <v>1.03</v>
      </c>
      <c r="R143" s="1">
        <v>1.03</v>
      </c>
      <c r="S143" s="3">
        <f>(Table1[[#This Row],[Appointments received 2014-2019]]/100)*26</f>
        <v>8915.92</v>
      </c>
    </row>
    <row r="144" spans="1:19" x14ac:dyDescent="0.3">
      <c r="A144" t="s">
        <v>108</v>
      </c>
      <c r="B144">
        <v>69665</v>
      </c>
      <c r="C144">
        <v>69665</v>
      </c>
      <c r="D144">
        <v>5308</v>
      </c>
      <c r="E144" s="1">
        <v>7.6200000000000004E-2</v>
      </c>
      <c r="F144">
        <v>55524</v>
      </c>
      <c r="G144" s="1">
        <v>0.79700000000000004</v>
      </c>
      <c r="H144">
        <v>5308</v>
      </c>
      <c r="I144" s="1">
        <v>7.6200000000000004E-2</v>
      </c>
      <c r="J144">
        <v>1532</v>
      </c>
      <c r="K144" s="1">
        <v>2.1999999999999999E-2</v>
      </c>
      <c r="L144">
        <v>27449</v>
      </c>
      <c r="M144" s="1">
        <v>0.39400000000000002</v>
      </c>
      <c r="N144">
        <v>1532</v>
      </c>
      <c r="O144" s="1">
        <v>2.1999999999999999E-2</v>
      </c>
      <c r="P144" s="1">
        <v>0.49440000000000001</v>
      </c>
      <c r="Q144" s="1">
        <v>0.28860000000000002</v>
      </c>
      <c r="R144" s="1">
        <v>0.28860000000000002</v>
      </c>
      <c r="S144" s="3">
        <f>(Table1[[#This Row],[Appointments received 2014-2019]]/100)*26</f>
        <v>7136.74</v>
      </c>
    </row>
    <row r="145" spans="1:19" x14ac:dyDescent="0.3">
      <c r="A145" t="s">
        <v>177</v>
      </c>
      <c r="B145">
        <v>101878</v>
      </c>
      <c r="C145">
        <v>101878</v>
      </c>
      <c r="D145">
        <v>3539</v>
      </c>
      <c r="E145" s="1">
        <v>3.4700000000000002E-2</v>
      </c>
      <c r="F145">
        <v>63745</v>
      </c>
      <c r="G145" s="1">
        <v>0.62570000000000003</v>
      </c>
      <c r="H145">
        <v>3539</v>
      </c>
      <c r="I145" s="1">
        <v>3.4700000000000002E-2</v>
      </c>
      <c r="J145">
        <v>1030</v>
      </c>
      <c r="K145" s="1">
        <v>1.01E-2</v>
      </c>
      <c r="L145">
        <v>21140</v>
      </c>
      <c r="M145" s="1">
        <v>0.20749999999999999</v>
      </c>
      <c r="N145">
        <v>1030</v>
      </c>
      <c r="O145" s="1">
        <v>1.01E-2</v>
      </c>
      <c r="P145" s="1">
        <v>0.33160000000000001</v>
      </c>
      <c r="Q145" s="1">
        <v>0.29099999999999998</v>
      </c>
      <c r="R145" s="1">
        <v>0.29099999999999998</v>
      </c>
      <c r="S145" s="3">
        <f>(Table1[[#This Row],[Appointments received 2014-2019]]/100)*26</f>
        <v>5496.4000000000005</v>
      </c>
    </row>
    <row r="146" spans="1:19" x14ac:dyDescent="0.3">
      <c r="A146" t="s">
        <v>159</v>
      </c>
      <c r="B146">
        <v>73909</v>
      </c>
      <c r="C146">
        <v>73909</v>
      </c>
      <c r="D146">
        <v>3851</v>
      </c>
      <c r="E146" s="1">
        <v>5.21E-2</v>
      </c>
      <c r="F146">
        <v>43199</v>
      </c>
      <c r="G146" s="1">
        <v>0.58450000000000002</v>
      </c>
      <c r="H146">
        <v>3851</v>
      </c>
      <c r="I146" s="1">
        <v>5.21E-2</v>
      </c>
      <c r="J146">
        <v>1519</v>
      </c>
      <c r="K146" s="1">
        <v>2.06E-2</v>
      </c>
      <c r="L146">
        <v>37943</v>
      </c>
      <c r="M146" s="1">
        <v>0.51339999999999997</v>
      </c>
      <c r="N146">
        <v>1519</v>
      </c>
      <c r="O146" s="1">
        <v>2.06E-2</v>
      </c>
      <c r="P146" s="1">
        <v>0.87829999999999997</v>
      </c>
      <c r="Q146" s="1">
        <v>0.39439999999999997</v>
      </c>
      <c r="R146" s="1">
        <v>0.39439999999999997</v>
      </c>
      <c r="S146" s="3">
        <f>(Table1[[#This Row],[Appointments received 2014-2019]]/100)*26</f>
        <v>9865.18</v>
      </c>
    </row>
    <row r="147" spans="1:19" x14ac:dyDescent="0.3">
      <c r="A147" t="s">
        <v>72</v>
      </c>
      <c r="B147">
        <v>70095</v>
      </c>
      <c r="C147">
        <v>70095</v>
      </c>
      <c r="D147">
        <v>3269</v>
      </c>
      <c r="E147" s="1">
        <v>4.6600000000000003E-2</v>
      </c>
      <c r="F147">
        <v>54394</v>
      </c>
      <c r="G147" s="1">
        <v>0.77600000000000002</v>
      </c>
      <c r="H147">
        <v>3269</v>
      </c>
      <c r="I147" s="1">
        <v>4.6600000000000003E-2</v>
      </c>
      <c r="J147">
        <v>1677</v>
      </c>
      <c r="K147" s="1">
        <v>2.3900000000000001E-2</v>
      </c>
      <c r="L147">
        <v>30739</v>
      </c>
      <c r="M147" s="1">
        <v>0.4385</v>
      </c>
      <c r="N147">
        <v>1677</v>
      </c>
      <c r="O147" s="1">
        <v>2.3900000000000001E-2</v>
      </c>
      <c r="P147" s="1">
        <v>0.56510000000000005</v>
      </c>
      <c r="Q147" s="1">
        <v>0.51300000000000001</v>
      </c>
      <c r="R147" s="1">
        <v>0.51300000000000001</v>
      </c>
      <c r="S147" s="3">
        <f>(Table1[[#This Row],[Appointments received 2014-2019]]/100)*26</f>
        <v>7992.1399999999994</v>
      </c>
    </row>
    <row r="148" spans="1:19" x14ac:dyDescent="0.3">
      <c r="A148" t="s">
        <v>73</v>
      </c>
      <c r="B148">
        <v>63621</v>
      </c>
      <c r="C148">
        <v>63621</v>
      </c>
      <c r="D148">
        <v>2766</v>
      </c>
      <c r="E148" s="1">
        <v>4.3499999999999997E-2</v>
      </c>
      <c r="F148">
        <v>82218</v>
      </c>
      <c r="G148" s="1">
        <v>1.2923</v>
      </c>
      <c r="H148">
        <v>2766</v>
      </c>
      <c r="I148" s="1">
        <v>4.3499999999999997E-2</v>
      </c>
      <c r="J148">
        <v>1692</v>
      </c>
      <c r="K148" s="1">
        <v>2.6599999999999999E-2</v>
      </c>
      <c r="L148">
        <v>39742</v>
      </c>
      <c r="M148" s="1">
        <v>0.62470000000000003</v>
      </c>
      <c r="N148">
        <v>1692</v>
      </c>
      <c r="O148" s="1">
        <v>2.6599999999999999E-2</v>
      </c>
      <c r="P148" s="1">
        <v>0.4834</v>
      </c>
      <c r="Q148" s="1">
        <v>0.61170000000000002</v>
      </c>
      <c r="R148" s="1">
        <v>0.61170000000000002</v>
      </c>
      <c r="S148" s="3">
        <f>(Table1[[#This Row],[Appointments received 2014-2019]]/100)*26</f>
        <v>10332.92</v>
      </c>
    </row>
    <row r="149" spans="1:19" x14ac:dyDescent="0.3">
      <c r="A149" t="s">
        <v>109</v>
      </c>
      <c r="B149">
        <v>63648</v>
      </c>
      <c r="C149">
        <v>63648</v>
      </c>
      <c r="D149">
        <v>4023</v>
      </c>
      <c r="E149" s="1">
        <v>6.3200000000000006E-2</v>
      </c>
      <c r="F149">
        <v>53699</v>
      </c>
      <c r="G149" s="1">
        <v>0.84370000000000001</v>
      </c>
      <c r="H149">
        <v>4023</v>
      </c>
      <c r="I149" s="1">
        <v>6.3200000000000006E-2</v>
      </c>
      <c r="J149">
        <v>806</v>
      </c>
      <c r="K149" s="1">
        <v>1.2699999999999999E-2</v>
      </c>
      <c r="L149">
        <v>25471</v>
      </c>
      <c r="M149" s="1">
        <v>0.4002</v>
      </c>
      <c r="N149">
        <v>806</v>
      </c>
      <c r="O149" s="1">
        <v>1.2699999999999999E-2</v>
      </c>
      <c r="P149" s="1">
        <v>0.4743</v>
      </c>
      <c r="Q149" s="1">
        <v>0.20030000000000001</v>
      </c>
      <c r="R149" s="1">
        <v>0.20030000000000001</v>
      </c>
      <c r="S149" s="3">
        <f>(Table1[[#This Row],[Appointments received 2014-2019]]/100)*26</f>
        <v>6622.46</v>
      </c>
    </row>
    <row r="150" spans="1:19" x14ac:dyDescent="0.3">
      <c r="A150" t="s">
        <v>160</v>
      </c>
      <c r="B150">
        <v>168721</v>
      </c>
      <c r="C150">
        <v>168721</v>
      </c>
      <c r="D150">
        <v>7048</v>
      </c>
      <c r="E150" s="1">
        <v>4.1799999999999997E-2</v>
      </c>
      <c r="F150">
        <v>172092</v>
      </c>
      <c r="G150" s="1">
        <v>1.02</v>
      </c>
      <c r="H150">
        <v>7048</v>
      </c>
      <c r="I150" s="1">
        <v>4.1799999999999997E-2</v>
      </c>
      <c r="J150">
        <v>1498</v>
      </c>
      <c r="K150" s="1">
        <v>8.8999999999999999E-3</v>
      </c>
      <c r="L150">
        <v>54054</v>
      </c>
      <c r="M150" s="1">
        <v>0.32040000000000002</v>
      </c>
      <c r="N150">
        <v>1498</v>
      </c>
      <c r="O150" s="1">
        <v>8.8999999999999999E-3</v>
      </c>
      <c r="P150" s="1">
        <v>0.31409999999999999</v>
      </c>
      <c r="Q150" s="1">
        <v>0.21249999999999999</v>
      </c>
      <c r="R150" s="1">
        <v>0.21249999999999999</v>
      </c>
      <c r="S150" s="3">
        <f>(Table1[[#This Row],[Appointments received 2014-2019]]/100)*26</f>
        <v>14054.039999999999</v>
      </c>
    </row>
    <row r="151" spans="1:19" x14ac:dyDescent="0.3">
      <c r="A151" t="s">
        <v>127</v>
      </c>
      <c r="B151">
        <v>49559</v>
      </c>
      <c r="C151">
        <v>49559</v>
      </c>
      <c r="D151">
        <v>1726</v>
      </c>
      <c r="E151" s="1">
        <v>3.4799999999999998E-2</v>
      </c>
      <c r="F151">
        <v>40299</v>
      </c>
      <c r="G151" s="1">
        <v>0.81320000000000003</v>
      </c>
      <c r="H151">
        <v>1726</v>
      </c>
      <c r="I151" s="1">
        <v>3.4799999999999998E-2</v>
      </c>
      <c r="J151">
        <v>738</v>
      </c>
      <c r="K151" s="1">
        <v>1.49E-2</v>
      </c>
      <c r="L151">
        <v>13922</v>
      </c>
      <c r="M151" s="1">
        <v>0.28089999999999998</v>
      </c>
      <c r="N151">
        <v>738</v>
      </c>
      <c r="O151" s="1">
        <v>1.49E-2</v>
      </c>
      <c r="P151" s="1">
        <v>0.34549999999999997</v>
      </c>
      <c r="Q151" s="1">
        <v>0.42759999999999998</v>
      </c>
      <c r="R151" s="1">
        <v>0.42759999999999998</v>
      </c>
      <c r="S151" s="3">
        <f>(Table1[[#This Row],[Appointments received 2014-2019]]/100)*26</f>
        <v>3619.72</v>
      </c>
    </row>
    <row r="152" spans="1:19" x14ac:dyDescent="0.3">
      <c r="A152" t="s">
        <v>148</v>
      </c>
      <c r="B152">
        <v>1628447</v>
      </c>
      <c r="C152">
        <v>1628447</v>
      </c>
      <c r="D152">
        <v>88823</v>
      </c>
      <c r="E152" s="1">
        <v>5.45E-2</v>
      </c>
      <c r="F152">
        <v>1399704</v>
      </c>
      <c r="G152" s="1">
        <v>0.85950000000000004</v>
      </c>
      <c r="H152">
        <v>88823</v>
      </c>
      <c r="I152" s="1">
        <v>5.45E-2</v>
      </c>
      <c r="J152">
        <v>28091</v>
      </c>
      <c r="K152" s="1">
        <v>1.7299999999999999E-2</v>
      </c>
      <c r="L152">
        <v>636698</v>
      </c>
      <c r="M152" s="1">
        <v>0.39100000000000001</v>
      </c>
      <c r="N152">
        <v>28091</v>
      </c>
      <c r="O152" s="1">
        <v>1.7299999999999999E-2</v>
      </c>
      <c r="P152" s="1">
        <v>0.45490000000000003</v>
      </c>
      <c r="Q152" s="1">
        <v>0.31630000000000003</v>
      </c>
      <c r="R152" s="1">
        <v>0.31630000000000003</v>
      </c>
      <c r="S152" s="3">
        <f>(Table1[[#This Row],[Appointments received 2014-2019]]/100)*26</f>
        <v>165541.47999999998</v>
      </c>
    </row>
    <row r="153" spans="1:19" x14ac:dyDescent="0.3">
      <c r="A153" t="s">
        <v>128</v>
      </c>
      <c r="B153">
        <v>257125</v>
      </c>
      <c r="C153">
        <v>257125</v>
      </c>
      <c r="D153">
        <v>10610</v>
      </c>
      <c r="E153" s="1">
        <v>4.1300000000000003E-2</v>
      </c>
      <c r="F153">
        <v>155368</v>
      </c>
      <c r="G153" s="1">
        <v>0.60429999999999995</v>
      </c>
      <c r="H153">
        <v>10610</v>
      </c>
      <c r="I153" s="1">
        <v>4.1300000000000003E-2</v>
      </c>
      <c r="J153">
        <v>3490</v>
      </c>
      <c r="K153" s="1">
        <v>1.3599999999999999E-2</v>
      </c>
      <c r="L153">
        <v>65055</v>
      </c>
      <c r="M153" s="1">
        <v>0.253</v>
      </c>
      <c r="N153">
        <v>3490</v>
      </c>
      <c r="O153" s="1">
        <v>1.3599999999999999E-2</v>
      </c>
      <c r="P153" s="1">
        <v>0.41870000000000002</v>
      </c>
      <c r="Q153" s="1">
        <v>0.32890000000000003</v>
      </c>
      <c r="R153" s="1">
        <v>0.32890000000000003</v>
      </c>
      <c r="S153" s="3">
        <f>(Table1[[#This Row],[Appointments received 2014-2019]]/100)*26</f>
        <v>16914.3</v>
      </c>
    </row>
    <row r="154" spans="1:19" x14ac:dyDescent="0.3">
      <c r="A154" t="s">
        <v>74</v>
      </c>
      <c r="B154">
        <v>44252</v>
      </c>
      <c r="C154">
        <v>44252</v>
      </c>
      <c r="D154">
        <v>2605</v>
      </c>
      <c r="E154" s="1">
        <v>5.8900000000000001E-2</v>
      </c>
      <c r="F154">
        <v>70255</v>
      </c>
      <c r="G154" s="1">
        <v>1.5875999999999999</v>
      </c>
      <c r="H154">
        <v>2605</v>
      </c>
      <c r="I154" s="1">
        <v>5.8900000000000001E-2</v>
      </c>
      <c r="J154">
        <v>2292</v>
      </c>
      <c r="K154" s="1">
        <v>5.1799999999999999E-2</v>
      </c>
      <c r="L154">
        <v>30240</v>
      </c>
      <c r="M154" s="1">
        <v>0.68340000000000001</v>
      </c>
      <c r="N154">
        <v>2292</v>
      </c>
      <c r="O154" s="1">
        <v>5.1799999999999999E-2</v>
      </c>
      <c r="P154" s="1">
        <v>0.4304</v>
      </c>
      <c r="Q154" s="1">
        <v>0.87980000000000003</v>
      </c>
      <c r="R154" s="1">
        <v>0.87980000000000003</v>
      </c>
      <c r="S154" s="3">
        <f>(Table1[[#This Row],[Appointments received 2014-2019]]/100)*26</f>
        <v>7862.4</v>
      </c>
    </row>
    <row r="155" spans="1:19" x14ac:dyDescent="0.3">
      <c r="A155" t="s">
        <v>110</v>
      </c>
      <c r="B155">
        <v>98780</v>
      </c>
      <c r="C155">
        <v>98780</v>
      </c>
      <c r="D155">
        <v>7056</v>
      </c>
      <c r="E155" s="1">
        <v>7.1400000000000005E-2</v>
      </c>
      <c r="F155">
        <v>100517</v>
      </c>
      <c r="G155" s="1">
        <v>1.0176000000000001</v>
      </c>
      <c r="H155">
        <v>7056</v>
      </c>
      <c r="I155" s="1">
        <v>7.1400000000000005E-2</v>
      </c>
      <c r="J155">
        <v>2017</v>
      </c>
      <c r="K155" s="1">
        <v>2.0400000000000001E-2</v>
      </c>
      <c r="L155">
        <v>34520</v>
      </c>
      <c r="M155" s="1">
        <v>0.34949999999999998</v>
      </c>
      <c r="N155">
        <v>2017</v>
      </c>
      <c r="O155" s="1">
        <v>2.0400000000000001E-2</v>
      </c>
      <c r="P155" s="1">
        <v>0.34339999999999998</v>
      </c>
      <c r="Q155" s="1">
        <v>0.28589999999999999</v>
      </c>
      <c r="R155" s="1">
        <v>0.28589999999999999</v>
      </c>
      <c r="S155" s="3">
        <f>(Table1[[#This Row],[Appointments received 2014-2019]]/100)*26</f>
        <v>8975.1999999999989</v>
      </c>
    </row>
    <row r="156" spans="1:19" x14ac:dyDescent="0.3">
      <c r="A156" t="s">
        <v>147</v>
      </c>
      <c r="B156">
        <v>152099</v>
      </c>
      <c r="C156">
        <v>152099</v>
      </c>
      <c r="D156">
        <v>6983</v>
      </c>
      <c r="E156" s="1">
        <v>4.5900000000000003E-2</v>
      </c>
      <c r="F156">
        <v>127837</v>
      </c>
      <c r="G156" s="1">
        <v>0.84050000000000002</v>
      </c>
      <c r="H156">
        <v>6983</v>
      </c>
      <c r="I156" s="1">
        <v>4.5900000000000003E-2</v>
      </c>
      <c r="J156">
        <v>3793</v>
      </c>
      <c r="K156" s="1">
        <v>2.4899999999999999E-2</v>
      </c>
      <c r="L156">
        <v>60050</v>
      </c>
      <c r="M156" s="1">
        <v>0.39479999999999998</v>
      </c>
      <c r="N156">
        <v>3793</v>
      </c>
      <c r="O156" s="1">
        <v>2.4899999999999999E-2</v>
      </c>
      <c r="P156" s="1">
        <v>0.46970000000000001</v>
      </c>
      <c r="Q156" s="1">
        <v>0.54320000000000002</v>
      </c>
      <c r="R156" s="1">
        <v>0.54320000000000002</v>
      </c>
      <c r="S156" s="3">
        <f>(Table1[[#This Row],[Appointments received 2014-2019]]/100)*26</f>
        <v>15613</v>
      </c>
    </row>
    <row r="157" spans="1:19" x14ac:dyDescent="0.3">
      <c r="A157" t="s">
        <v>129</v>
      </c>
      <c r="B157">
        <v>45166</v>
      </c>
      <c r="C157">
        <v>45166</v>
      </c>
      <c r="D157">
        <v>838</v>
      </c>
      <c r="E157" s="1">
        <v>1.8599999999999998E-2</v>
      </c>
      <c r="F157">
        <v>41391</v>
      </c>
      <c r="G157" s="1">
        <v>0.91639999999999999</v>
      </c>
      <c r="H157">
        <v>838</v>
      </c>
      <c r="I157" s="1">
        <v>1.8599999999999998E-2</v>
      </c>
      <c r="J157">
        <v>387</v>
      </c>
      <c r="K157" s="1">
        <v>8.6E-3</v>
      </c>
      <c r="L157">
        <v>15099</v>
      </c>
      <c r="M157" s="1">
        <v>0.33429999999999999</v>
      </c>
      <c r="N157">
        <v>387</v>
      </c>
      <c r="O157" s="1">
        <v>8.6E-3</v>
      </c>
      <c r="P157" s="1">
        <v>0.36480000000000001</v>
      </c>
      <c r="Q157" s="1">
        <v>0.46179999999999999</v>
      </c>
      <c r="R157" s="1">
        <v>0.46179999999999999</v>
      </c>
      <c r="S157" s="3">
        <f>(Table1[[#This Row],[Appointments received 2014-2019]]/100)*26</f>
        <v>3925.7400000000002</v>
      </c>
    </row>
    <row r="158" spans="1:19" x14ac:dyDescent="0.3">
      <c r="A158" t="s">
        <v>111</v>
      </c>
      <c r="B158">
        <v>97374</v>
      </c>
      <c r="C158">
        <v>97374</v>
      </c>
      <c r="D158">
        <v>4712</v>
      </c>
      <c r="E158" s="1">
        <v>4.8399999999999999E-2</v>
      </c>
      <c r="F158">
        <v>90348</v>
      </c>
      <c r="G158" s="1">
        <v>0.92779999999999996</v>
      </c>
      <c r="H158">
        <v>4712</v>
      </c>
      <c r="I158" s="1">
        <v>4.8399999999999999E-2</v>
      </c>
      <c r="J158">
        <v>1771</v>
      </c>
      <c r="K158" s="1">
        <v>1.8200000000000001E-2</v>
      </c>
      <c r="L158">
        <v>37701</v>
      </c>
      <c r="M158" s="1">
        <v>0.38719999999999999</v>
      </c>
      <c r="N158">
        <v>1771</v>
      </c>
      <c r="O158" s="1">
        <v>1.8200000000000001E-2</v>
      </c>
      <c r="P158" s="1">
        <v>0.4173</v>
      </c>
      <c r="Q158" s="1">
        <v>0.37580000000000002</v>
      </c>
      <c r="R158" s="1">
        <v>0.37580000000000002</v>
      </c>
      <c r="S158" s="3">
        <f>(Table1[[#This Row],[Appointments received 2014-2019]]/100)*26</f>
        <v>9802.26</v>
      </c>
    </row>
    <row r="159" spans="1:19" x14ac:dyDescent="0.3">
      <c r="A159" t="s">
        <v>130</v>
      </c>
      <c r="B159">
        <v>50168</v>
      </c>
      <c r="C159">
        <v>50168</v>
      </c>
      <c r="D159">
        <v>74</v>
      </c>
      <c r="E159" s="1">
        <v>1.5E-3</v>
      </c>
      <c r="F159">
        <v>23143</v>
      </c>
      <c r="G159" s="1">
        <v>0.46129999999999999</v>
      </c>
      <c r="H159">
        <v>74</v>
      </c>
      <c r="I159" s="1">
        <v>1.5E-3</v>
      </c>
      <c r="J159">
        <v>74</v>
      </c>
      <c r="K159" s="1">
        <v>1.5E-3</v>
      </c>
      <c r="L159">
        <v>11020</v>
      </c>
      <c r="M159" s="1">
        <v>0.21970000000000001</v>
      </c>
      <c r="N159">
        <v>74</v>
      </c>
      <c r="O159" s="1">
        <v>1.5E-3</v>
      </c>
      <c r="P159" s="1">
        <v>0.47620000000000001</v>
      </c>
      <c r="Q159" s="1">
        <v>1</v>
      </c>
      <c r="R159" s="1">
        <v>1</v>
      </c>
      <c r="S159" s="3">
        <f>(Table1[[#This Row],[Appointments received 2014-2019]]/100)*26</f>
        <v>2865.2000000000003</v>
      </c>
    </row>
    <row r="160" spans="1:19" x14ac:dyDescent="0.3">
      <c r="A160" t="s">
        <v>161</v>
      </c>
      <c r="B160">
        <v>69589</v>
      </c>
      <c r="C160">
        <v>69589</v>
      </c>
      <c r="D160">
        <v>1360</v>
      </c>
      <c r="E160" s="1">
        <v>1.95E-2</v>
      </c>
      <c r="F160">
        <v>29178</v>
      </c>
      <c r="G160" s="1">
        <v>0.41930000000000001</v>
      </c>
      <c r="H160">
        <v>1360</v>
      </c>
      <c r="I160" s="1">
        <v>1.95E-2</v>
      </c>
      <c r="J160">
        <v>505</v>
      </c>
      <c r="K160" s="1">
        <v>7.3000000000000001E-3</v>
      </c>
      <c r="L160">
        <v>11938</v>
      </c>
      <c r="M160" s="1">
        <v>0.1716</v>
      </c>
      <c r="N160">
        <v>505</v>
      </c>
      <c r="O160" s="1">
        <v>7.3000000000000001E-3</v>
      </c>
      <c r="P160" s="1">
        <v>0.40910000000000002</v>
      </c>
      <c r="Q160" s="1">
        <v>0.37130000000000002</v>
      </c>
      <c r="R160" s="1">
        <v>0.37130000000000002</v>
      </c>
      <c r="S160" s="3">
        <f>(Table1[[#This Row],[Appointments received 2014-2019]]/100)*26</f>
        <v>3103.88</v>
      </c>
    </row>
    <row r="161" spans="1:19" x14ac:dyDescent="0.3">
      <c r="A161" t="s">
        <v>162</v>
      </c>
      <c r="B161">
        <v>179516</v>
      </c>
      <c r="C161">
        <v>179516</v>
      </c>
      <c r="D161">
        <v>16427</v>
      </c>
      <c r="E161" s="1">
        <v>9.1499999999999998E-2</v>
      </c>
      <c r="F161">
        <v>204663</v>
      </c>
      <c r="G161" s="1">
        <v>1.1400999999999999</v>
      </c>
      <c r="H161">
        <v>16427</v>
      </c>
      <c r="I161" s="1">
        <v>9.1499999999999998E-2</v>
      </c>
      <c r="J161">
        <v>3936</v>
      </c>
      <c r="K161" s="1">
        <v>2.1899999999999999E-2</v>
      </c>
      <c r="L161">
        <v>76731</v>
      </c>
      <c r="M161" s="1">
        <v>0.4274</v>
      </c>
      <c r="N161">
        <v>3936</v>
      </c>
      <c r="O161" s="1">
        <v>2.1899999999999999E-2</v>
      </c>
      <c r="P161" s="1">
        <v>0.37490000000000001</v>
      </c>
      <c r="Q161" s="1">
        <v>0.23960000000000001</v>
      </c>
      <c r="R161" s="1">
        <v>0.23960000000000001</v>
      </c>
      <c r="S161" s="3">
        <f>(Table1[[#This Row],[Appointments received 2014-2019]]/100)*26</f>
        <v>19950.059999999998</v>
      </c>
    </row>
    <row r="162" spans="1:19" x14ac:dyDescent="0.3">
      <c r="A162" t="s">
        <v>178</v>
      </c>
      <c r="B162">
        <v>55389</v>
      </c>
      <c r="C162">
        <v>55389</v>
      </c>
      <c r="D162">
        <v>4100</v>
      </c>
      <c r="E162" s="1">
        <v>7.3999999999999996E-2</v>
      </c>
      <c r="F162">
        <v>32880</v>
      </c>
      <c r="G162" s="1">
        <v>0.59360000000000002</v>
      </c>
      <c r="H162">
        <v>4100</v>
      </c>
      <c r="I162" s="1">
        <v>7.3999999999999996E-2</v>
      </c>
      <c r="J162">
        <v>81</v>
      </c>
      <c r="K162" s="1">
        <v>1.5E-3</v>
      </c>
      <c r="L162">
        <v>10514</v>
      </c>
      <c r="M162" s="1">
        <v>0.1898</v>
      </c>
      <c r="N162">
        <v>81</v>
      </c>
      <c r="O162" s="1">
        <v>1.5E-3</v>
      </c>
      <c r="P162" s="1">
        <v>0.31979999999999997</v>
      </c>
      <c r="Q162" s="1">
        <v>1.9800000000000002E-2</v>
      </c>
      <c r="R162" s="1">
        <v>1.9800000000000002E-2</v>
      </c>
      <c r="S162" s="3">
        <f>(Table1[[#This Row],[Appointments received 2014-2019]]/100)*26</f>
        <v>2733.64</v>
      </c>
    </row>
    <row r="163" spans="1:19" x14ac:dyDescent="0.3">
      <c r="A163" t="s">
        <v>163</v>
      </c>
      <c r="B163">
        <v>1498977</v>
      </c>
      <c r="C163">
        <v>1498977</v>
      </c>
      <c r="D163">
        <v>61388</v>
      </c>
      <c r="E163" s="1">
        <v>4.1000000000000002E-2</v>
      </c>
      <c r="F163">
        <v>1027798</v>
      </c>
      <c r="G163" s="1">
        <v>0.68569999999999998</v>
      </c>
      <c r="H163">
        <v>61388</v>
      </c>
      <c r="I163" s="1">
        <v>4.1000000000000002E-2</v>
      </c>
      <c r="J163">
        <v>24290</v>
      </c>
      <c r="K163" s="1">
        <v>1.6199999999999999E-2</v>
      </c>
      <c r="L163">
        <v>490342</v>
      </c>
      <c r="M163" s="1">
        <v>0.3271</v>
      </c>
      <c r="N163">
        <v>24290</v>
      </c>
      <c r="O163" s="1">
        <v>1.6199999999999999E-2</v>
      </c>
      <c r="P163" s="1">
        <v>0.47710000000000002</v>
      </c>
      <c r="Q163" s="1">
        <v>0.3957</v>
      </c>
      <c r="R163" s="1">
        <v>0.3957</v>
      </c>
      <c r="S163" s="3">
        <f>(Table1[[#This Row],[Appointments received 2014-2019]]/100)*26</f>
        <v>127488.92</v>
      </c>
    </row>
    <row r="166" spans="1:19" x14ac:dyDescent="0.3">
      <c r="C166">
        <f>AVERAGE(Cohortaverage)</f>
        <v>193523.83850931676</v>
      </c>
      <c r="L166">
        <f>AVERAGE(Deliveredaverage)</f>
        <v>71649.316770186342</v>
      </c>
      <c r="M166" s="1">
        <f>AVERAGE(Percentaverage)</f>
        <v>0.37748385093167691</v>
      </c>
      <c r="S166" s="3">
        <f>AVERAGE(Savingsaverage)</f>
        <v>18628.82236024844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POCT Benefit Checker</vt:lpstr>
      <vt:lpstr>Data</vt:lpstr>
      <vt:lpstr>Cohortaverage</vt:lpstr>
      <vt:lpstr>Deliveredaverage</vt:lpstr>
      <vt:lpstr>Percentaverage</vt:lpstr>
      <vt:lpstr>Savingsaverage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Booth</dc:creator>
  <cp:lastModifiedBy>Alex Booth</cp:lastModifiedBy>
  <dcterms:created xsi:type="dcterms:W3CDTF">2018-10-23T13:09:50Z</dcterms:created>
  <dcterms:modified xsi:type="dcterms:W3CDTF">2018-10-29T14:41:32Z</dcterms:modified>
</cp:coreProperties>
</file>